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9000" windowHeight="9090" tabRatio="914" activeTab="1"/>
  </bookViews>
  <sheets>
    <sheet name="居介支(支援費Ⅰ)" sheetId="1" r:id="rId1"/>
    <sheet name="居介支 (支援費Ⅱ)" sheetId="20" r:id="rId2"/>
    <sheet name="訪介" sheetId="2" r:id="rId3"/>
    <sheet name="訪介相当" sheetId="3" r:id="rId4"/>
    <sheet name="生活援助" sheetId="4" r:id="rId5"/>
    <sheet name="入浴" sheetId="5" r:id="rId6"/>
    <sheet name="予防入浴" sheetId="6" r:id="rId7"/>
    <sheet name="訪看" sheetId="7" r:id="rId8"/>
    <sheet name="予防訪看" sheetId="8" r:id="rId9"/>
    <sheet name="訪ﾘﾊ" sheetId="9" r:id="rId10"/>
    <sheet name="予防訪ﾘﾊ" sheetId="10" r:id="rId11"/>
    <sheet name="居療" sheetId="11" r:id="rId12"/>
    <sheet name="予防居療" sheetId="12" r:id="rId13"/>
    <sheet name="通介" sheetId="13" r:id="rId14"/>
    <sheet name="通介相当" sheetId="14" r:id="rId15"/>
    <sheet name="通ﾘﾊ(1割)" sheetId="15" r:id="rId16"/>
    <sheet name="通ﾘﾊ(2割) " sheetId="16" r:id="rId17"/>
    <sheet name="通ﾘﾊ(３割)" sheetId="17" r:id="rId18"/>
    <sheet name="予防通リハ" sheetId="18" r:id="rId19"/>
  </sheets>
  <definedNames>
    <definedName name="_xlnm.Print_Area" localSheetId="1">'居介支 (支援費Ⅱ)'!$A$1:$I$40</definedName>
    <definedName name="_xlnm.Print_Area" localSheetId="0">'居介支(支援費Ⅰ)'!$A$1:$I$40</definedName>
    <definedName name="_xlnm.Print_Area" localSheetId="11">居療!$A$1:$H$60</definedName>
    <definedName name="_xlnm.Print_Area" localSheetId="15">'通ﾘﾊ(1割)'!$A$1:$L$131</definedName>
    <definedName name="_xlnm.Print_Area" localSheetId="16">'通ﾘﾊ(2割) '!$A$1:$L$131</definedName>
    <definedName name="_xlnm.Print_Area" localSheetId="17">'通ﾘﾊ(３割)'!$A$1:$L$131</definedName>
    <definedName name="_xlnm.Print_Area" localSheetId="13">通介!$A$1:$J$192</definedName>
    <definedName name="_xlnm.Print_Area" localSheetId="14">通介相当!$A$1:$H$69</definedName>
    <definedName name="_xlnm.Print_Area" localSheetId="9">訪ﾘﾊ!$A$1:$H$43</definedName>
    <definedName name="_xlnm.Print_Area" localSheetId="2">訪介!$A$1:$H$78</definedName>
    <definedName name="_xlnm.Print_Area" localSheetId="3">訪介相当!$A$1:$H$57</definedName>
    <definedName name="_xlnm.Print_Area" localSheetId="7">訪看!$A$1:$H$77</definedName>
    <definedName name="_xlnm.Print_Area" localSheetId="12">予防居療!$A$1:$H$59</definedName>
    <definedName name="_xlnm.Print_Area" localSheetId="18">予防通リハ!$A$1:$G$72</definedName>
    <definedName name="_xlnm.Print_Area" localSheetId="6">予防入浴!$A$1:$H$55</definedName>
    <definedName name="_xlnm.Print_Area" localSheetId="10">予防訪ﾘﾊ!$A$1:$H$39</definedName>
    <definedName name="_xlnm.Print_Area" localSheetId="8">予防訪看!$A$1:$H$67</definedName>
    <definedName name="_xlnm.Print_Titles" localSheetId="1">'居介支 (支援費Ⅱ)'!$2:$4</definedName>
    <definedName name="_xlnm.Print_Titles" localSheetId="0">'居介支(支援費Ⅰ)'!$2:$4</definedName>
    <definedName name="_xlnm.Print_Titles" localSheetId="7">訪看!$6:$6</definedName>
    <definedName name="Z_692CC59A_9E34_470C_BAA8_68B4E059E47D_.wvu.PrintTitles" localSheetId="1" hidden="1">'居介支 (支援費Ⅱ)'!$7:$7</definedName>
    <definedName name="Z_692CC59A_9E34_470C_BAA8_68B4E059E47D_.wvu.PrintTitles" localSheetId="0" hidden="1">'居介支(支援費Ⅰ)'!$7:$7</definedName>
    <definedName name="Z_692CC59A_9E34_470C_BAA8_68B4E059E47D_.wvu.PrintTitles" localSheetId="7" hidden="1">訪看!$6:$6</definedName>
    <definedName name="Z_74E8D98E_09EC_4BAE_8E3F_ADFA71CDD294_.wvu.PrintTitles" localSheetId="1" hidden="1">'居介支 (支援費Ⅱ)'!$7:$7</definedName>
    <definedName name="Z_74E8D98E_09EC_4BAE_8E3F_ADFA71CDD294_.wvu.PrintTitles" localSheetId="0" hidden="1">'居介支(支援費Ⅰ)'!$7:$7</definedName>
    <definedName name="Z_74E8D98E_09EC_4BAE_8E3F_ADFA71CDD294_.wvu.PrintTitles" localSheetId="7" hidden="1">訪看!$6:$6</definedName>
    <definedName name="Z_D2EA234C_4880_4D5B_8DCC_79309A38A2D0_.wvu.PrintTitles" localSheetId="1" hidden="1">'居介支 (支援費Ⅱ)'!$7:$7</definedName>
    <definedName name="Z_D2EA234C_4880_4D5B_8DCC_79309A38A2D0_.wvu.PrintTitles" localSheetId="0" hidden="1">'居介支(支援費Ⅰ)'!$7:$7</definedName>
    <definedName name="Z_D2EA234C_4880_4D5B_8DCC_79309A38A2D0_.wvu.PrintTitles" localSheetId="15" hidden="1">'通ﾘﾊ(1割)'!#REF!</definedName>
    <definedName name="Z_D2EA234C_4880_4D5B_8DCC_79309A38A2D0_.wvu.PrintTitles" localSheetId="16" hidden="1">'通ﾘﾊ(2割) '!#REF!</definedName>
    <definedName name="Z_D2EA234C_4880_4D5B_8DCC_79309A38A2D0_.wvu.PrintTitles" localSheetId="17" hidden="1">'通ﾘﾊ(３割)'!#REF!</definedName>
    <definedName name="Z_D2EA234C_4880_4D5B_8DCC_79309A38A2D0_.wvu.PrintTitles" localSheetId="13" hidden="1">通介!$7:$7</definedName>
    <definedName name="Z_F759ABBB_C6ED_44B1_B5F1_FCA788E2E01B_.wvu.PrintTitles" localSheetId="1" hidden="1">'居介支 (支援費Ⅱ)'!$7:$7</definedName>
    <definedName name="Z_F759ABBB_C6ED_44B1_B5F1_FCA788E2E01B_.wvu.PrintTitles" localSheetId="0" hidden="1">'居介支(支援費Ⅰ)'!$7:$7</definedName>
    <definedName name="Z_F759ABBB_C6ED_44B1_B5F1_FCA788E2E01B_.wvu.PrintTitles" localSheetId="16" hidden="1">'通ﾘﾊ(2割) '!#REF!</definedName>
    <definedName name="Z_F759ABBB_C6ED_44B1_B5F1_FCA788E2E01B_.wvu.PrintTitles" localSheetId="17" hidden="1">'通ﾘﾊ(３割)'!#REF!</definedName>
    <definedName name="Z_F99ADEDB_DE85_4A44_95D9_3E070B6DA8D7_.wvu.PrintArea" localSheetId="1" hidden="1">'居介支 (支援費Ⅱ)'!$A$1:$G$40</definedName>
    <definedName name="Z_F99ADEDB_DE85_4A44_95D9_3E070B6DA8D7_.wvu.PrintTitles" localSheetId="1" hidden="1">'居介支 (支援費Ⅱ)'!$2:$4</definedName>
  </definedNames>
  <calcPr calcId="162913"/>
</workbook>
</file>

<file path=xl/calcChain.xml><?xml version="1.0" encoding="utf-8"?>
<calcChain xmlns="http://schemas.openxmlformats.org/spreadsheetml/2006/main">
  <c r="D16" i="3" l="1"/>
  <c r="E16" i="3"/>
  <c r="F16" i="3"/>
  <c r="D13" i="20" l="1"/>
  <c r="D12" i="20"/>
  <c r="D11" i="20"/>
  <c r="D10" i="20"/>
  <c r="D9" i="20"/>
  <c r="D8" i="20"/>
  <c r="D30" i="20" l="1"/>
  <c r="D29" i="20"/>
  <c r="D28" i="20"/>
  <c r="D27" i="20"/>
  <c r="D26" i="20"/>
  <c r="D25" i="20"/>
  <c r="D24" i="20"/>
  <c r="D23" i="20"/>
  <c r="D22" i="20"/>
  <c r="D21" i="20"/>
  <c r="D20" i="20"/>
  <c r="D19" i="20"/>
  <c r="D18" i="20"/>
  <c r="D17" i="20"/>
  <c r="D16" i="20"/>
  <c r="D15" i="20"/>
  <c r="F13" i="5" l="1"/>
  <c r="E13" i="5"/>
  <c r="D13" i="5"/>
  <c r="F24" i="2" l="1"/>
  <c r="E24" i="2"/>
  <c r="D24" i="2"/>
  <c r="D30" i="1" l="1"/>
  <c r="D29" i="1"/>
  <c r="D28" i="1"/>
  <c r="D27" i="1"/>
  <c r="D26" i="1"/>
  <c r="D25" i="1"/>
  <c r="D24" i="1"/>
  <c r="D23" i="1"/>
  <c r="D22" i="1"/>
  <c r="D21" i="1"/>
  <c r="D20" i="1"/>
  <c r="D19" i="1"/>
  <c r="D18" i="1"/>
  <c r="D17" i="1"/>
  <c r="D16" i="1"/>
  <c r="D15" i="1"/>
  <c r="D13" i="1"/>
  <c r="D12" i="1"/>
  <c r="D11" i="1"/>
  <c r="D10" i="1"/>
  <c r="D9" i="1"/>
  <c r="D8" i="1"/>
  <c r="F44" i="7" l="1"/>
  <c r="E44" i="7"/>
  <c r="D44" i="7"/>
  <c r="F43" i="7"/>
  <c r="E43" i="7"/>
  <c r="D43" i="7"/>
  <c r="F41" i="7"/>
  <c r="E41" i="7"/>
  <c r="D41" i="7"/>
  <c r="F40" i="7"/>
  <c r="E40" i="7"/>
  <c r="D40" i="7"/>
  <c r="F37" i="7"/>
  <c r="E37" i="7"/>
  <c r="D37" i="7"/>
  <c r="F36" i="7"/>
  <c r="E36" i="7"/>
  <c r="D36" i="7"/>
  <c r="F35" i="7"/>
  <c r="E35" i="7"/>
  <c r="D35" i="7"/>
  <c r="F34" i="7"/>
  <c r="E34" i="7"/>
  <c r="D34" i="7"/>
  <c r="F33" i="7"/>
  <c r="E33" i="7"/>
  <c r="D33" i="7"/>
  <c r="F32" i="7"/>
  <c r="E32" i="7"/>
  <c r="D32" i="7"/>
  <c r="F31" i="7"/>
  <c r="E31" i="7"/>
  <c r="D31" i="7"/>
  <c r="F30" i="7"/>
  <c r="E30" i="7"/>
  <c r="D30" i="7"/>
  <c r="F29" i="7"/>
  <c r="E29" i="7"/>
  <c r="D29" i="7"/>
  <c r="F28" i="7"/>
  <c r="E28" i="7"/>
  <c r="D28" i="7"/>
  <c r="F26" i="7"/>
  <c r="E26" i="7"/>
  <c r="D26" i="7"/>
  <c r="F25" i="7"/>
  <c r="E25" i="7"/>
  <c r="D25" i="7"/>
  <c r="F24" i="7"/>
  <c r="E24" i="7"/>
  <c r="D24" i="7"/>
  <c r="F22" i="7"/>
  <c r="E22" i="7"/>
  <c r="D22" i="7"/>
  <c r="F21" i="7"/>
  <c r="E21" i="7"/>
  <c r="D21" i="7"/>
  <c r="F19" i="7"/>
  <c r="E19" i="7"/>
  <c r="D19" i="7"/>
  <c r="F18" i="7"/>
  <c r="E18" i="7"/>
  <c r="D18" i="7"/>
  <c r="F17" i="7"/>
  <c r="E17" i="7"/>
  <c r="D17" i="7"/>
  <c r="F16" i="7"/>
  <c r="E16" i="7"/>
  <c r="D16" i="7"/>
  <c r="F15" i="7"/>
  <c r="E15" i="7"/>
  <c r="D15" i="7"/>
  <c r="F13" i="7"/>
  <c r="E13" i="7"/>
  <c r="D13" i="7"/>
  <c r="F12" i="7"/>
  <c r="E12" i="7"/>
  <c r="D12" i="7"/>
  <c r="F11" i="7"/>
  <c r="E11" i="7"/>
  <c r="D11" i="7"/>
  <c r="F10" i="7"/>
  <c r="E10" i="7"/>
  <c r="D10" i="7"/>
  <c r="F9" i="7"/>
  <c r="E9" i="7"/>
  <c r="D9" i="7"/>
  <c r="F8" i="7"/>
  <c r="E8" i="7"/>
  <c r="D8" i="7"/>
  <c r="D12" i="10" l="1"/>
  <c r="E12" i="10"/>
  <c r="D10" i="18" l="1"/>
  <c r="E10" i="18"/>
  <c r="F10" i="18"/>
  <c r="F30" i="14" l="1"/>
  <c r="E30" i="14"/>
  <c r="D30" i="14"/>
  <c r="F29" i="14"/>
  <c r="E29" i="14"/>
  <c r="D29" i="14"/>
  <c r="F16" i="14"/>
  <c r="E16" i="14"/>
  <c r="D16" i="14"/>
  <c r="F13" i="14"/>
  <c r="E13" i="14"/>
  <c r="D13" i="14"/>
  <c r="F12" i="14"/>
  <c r="E12" i="14"/>
  <c r="D12" i="14"/>
  <c r="F68" i="17" l="1"/>
  <c r="F69" i="17"/>
  <c r="F70" i="17"/>
  <c r="F71" i="17"/>
  <c r="F72" i="17"/>
  <c r="F73" i="17"/>
  <c r="F74" i="17"/>
  <c r="F67" i="17"/>
  <c r="F77" i="17"/>
  <c r="F78" i="17"/>
  <c r="F68" i="16"/>
  <c r="F69" i="16"/>
  <c r="F70" i="16"/>
  <c r="F71" i="16"/>
  <c r="F72" i="16"/>
  <c r="F73" i="16"/>
  <c r="F74" i="16"/>
  <c r="F67" i="16"/>
  <c r="F78" i="16"/>
  <c r="F77" i="16"/>
  <c r="F77" i="15"/>
  <c r="F78" i="15"/>
  <c r="D11" i="6" l="1"/>
  <c r="E11" i="6"/>
  <c r="F11" i="6"/>
  <c r="D12" i="6"/>
  <c r="E12" i="6"/>
  <c r="F12" i="6"/>
  <c r="D13" i="6"/>
  <c r="E13" i="6"/>
  <c r="F13" i="6"/>
  <c r="D14" i="6"/>
  <c r="E14" i="6"/>
  <c r="F14" i="6"/>
  <c r="D10" i="6"/>
  <c r="E10" i="6"/>
  <c r="F10" i="6"/>
  <c r="D21" i="2"/>
  <c r="E21" i="2"/>
  <c r="F21" i="2"/>
  <c r="D22" i="18" l="1"/>
  <c r="E22" i="18"/>
  <c r="F22" i="18"/>
  <c r="D18" i="18"/>
  <c r="E18" i="18"/>
  <c r="F18" i="18"/>
  <c r="D16" i="18"/>
  <c r="E16" i="18"/>
  <c r="F16" i="18"/>
  <c r="F13" i="18"/>
  <c r="E13" i="18"/>
  <c r="D13" i="18"/>
  <c r="F38" i="12" l="1"/>
  <c r="E38" i="12"/>
  <c r="D38" i="12"/>
  <c r="F37" i="12"/>
  <c r="E37" i="12"/>
  <c r="D37" i="12"/>
  <c r="F36" i="12"/>
  <c r="E36" i="12"/>
  <c r="D36" i="12"/>
  <c r="F34" i="12"/>
  <c r="E34" i="12"/>
  <c r="D34" i="12"/>
  <c r="F33" i="12"/>
  <c r="E33" i="12"/>
  <c r="D33" i="12"/>
  <c r="F32" i="12"/>
  <c r="E32" i="12"/>
  <c r="D32" i="12"/>
  <c r="F29" i="12"/>
  <c r="E29" i="12"/>
  <c r="D29" i="12"/>
  <c r="D11" i="10" l="1"/>
  <c r="E11" i="10"/>
  <c r="F11" i="10"/>
  <c r="D34" i="8" l="1"/>
  <c r="E34" i="8"/>
  <c r="F34" i="8"/>
  <c r="F79" i="17"/>
  <c r="F64" i="17"/>
  <c r="F65" i="17"/>
  <c r="F75" i="17"/>
  <c r="F76" i="17"/>
  <c r="F80" i="17"/>
  <c r="F81" i="17"/>
  <c r="F82" i="17"/>
  <c r="F86" i="17"/>
  <c r="F87" i="17"/>
  <c r="F88" i="17"/>
  <c r="F89" i="17"/>
  <c r="F64" i="16" l="1"/>
  <c r="F65" i="16"/>
  <c r="F75" i="16"/>
  <c r="F76" i="16"/>
  <c r="F79" i="16"/>
  <c r="F80" i="16"/>
  <c r="F81" i="16"/>
  <c r="F82" i="16"/>
  <c r="F83" i="16"/>
  <c r="F84" i="16"/>
  <c r="F85" i="16"/>
  <c r="F86" i="16"/>
  <c r="F87" i="16"/>
  <c r="F88" i="16"/>
  <c r="F89" i="16"/>
  <c r="F90" i="16"/>
  <c r="F91" i="16"/>
  <c r="F88" i="15" l="1"/>
  <c r="F85" i="15"/>
  <c r="F83" i="15"/>
  <c r="F80" i="15"/>
  <c r="F70" i="15"/>
  <c r="F69" i="15"/>
  <c r="F65" i="15"/>
  <c r="D140" i="13"/>
  <c r="E140" i="13"/>
  <c r="F140" i="13"/>
  <c r="D146" i="13"/>
  <c r="E146" i="13"/>
  <c r="F146" i="13"/>
  <c r="E145" i="13"/>
  <c r="F145" i="13"/>
  <c r="D145" i="13"/>
  <c r="D143" i="13"/>
  <c r="E143" i="13"/>
  <c r="F143" i="13"/>
  <c r="D135" i="13"/>
  <c r="E135" i="13"/>
  <c r="F135" i="13"/>
  <c r="F129" i="13"/>
  <c r="E129" i="13"/>
  <c r="D129" i="13"/>
  <c r="F35" i="11"/>
  <c r="E35" i="11"/>
  <c r="D35" i="11"/>
  <c r="F34" i="11"/>
  <c r="E34" i="11"/>
  <c r="D34" i="11"/>
  <c r="F33" i="11"/>
  <c r="E33" i="11"/>
  <c r="D33" i="11"/>
  <c r="D30" i="11"/>
  <c r="E30" i="11"/>
  <c r="F30" i="11"/>
  <c r="D16" i="9"/>
  <c r="E16" i="9"/>
  <c r="F16" i="9"/>
  <c r="D12" i="5"/>
  <c r="E12" i="5"/>
  <c r="F12" i="5"/>
  <c r="D14" i="5"/>
  <c r="E14" i="5"/>
  <c r="F14" i="5"/>
  <c r="D15" i="5"/>
  <c r="E15" i="5"/>
  <c r="F15" i="5"/>
  <c r="D22" i="2"/>
  <c r="E22" i="2"/>
  <c r="F22" i="2"/>
  <c r="D23" i="2"/>
  <c r="E23" i="2"/>
  <c r="F23" i="2"/>
  <c r="D10" i="5"/>
  <c r="E10" i="5"/>
  <c r="F10" i="5"/>
  <c r="D11" i="5"/>
  <c r="E11" i="5"/>
  <c r="F11" i="5"/>
  <c r="D26" i="14" l="1"/>
  <c r="D27" i="14"/>
  <c r="E26" i="14"/>
  <c r="F26" i="14"/>
  <c r="F28" i="14"/>
  <c r="E28" i="14"/>
  <c r="D28" i="14"/>
  <c r="F27" i="14"/>
  <c r="E27" i="14"/>
  <c r="F14" i="3"/>
  <c r="E14" i="3"/>
  <c r="D14" i="3"/>
  <c r="E10" i="17" l="1"/>
  <c r="F92" i="17"/>
  <c r="F91" i="17"/>
  <c r="F90" i="17"/>
  <c r="F85" i="17"/>
  <c r="F84" i="17"/>
  <c r="F83" i="17"/>
  <c r="F63" i="17"/>
  <c r="F62" i="17"/>
  <c r="F61" i="17"/>
  <c r="F60" i="17"/>
  <c r="F59" i="17"/>
  <c r="F57" i="17"/>
  <c r="F56" i="17"/>
  <c r="F55" i="17"/>
  <c r="F54" i="17"/>
  <c r="F53" i="17"/>
  <c r="F52" i="17"/>
  <c r="F50" i="17"/>
  <c r="I47" i="17"/>
  <c r="G47" i="17"/>
  <c r="E47" i="17"/>
  <c r="I46" i="17"/>
  <c r="G46" i="17"/>
  <c r="E46" i="17"/>
  <c r="I45" i="17"/>
  <c r="G45" i="17"/>
  <c r="E45" i="17"/>
  <c r="I44" i="17"/>
  <c r="G44" i="17"/>
  <c r="E44" i="17"/>
  <c r="I43" i="17"/>
  <c r="G43" i="17"/>
  <c r="E43" i="17"/>
  <c r="I41" i="17"/>
  <c r="G41" i="17"/>
  <c r="E41" i="17"/>
  <c r="I40" i="17"/>
  <c r="G40" i="17"/>
  <c r="E40" i="17"/>
  <c r="I39" i="17"/>
  <c r="G39" i="17"/>
  <c r="E39" i="17"/>
  <c r="I38" i="17"/>
  <c r="G38" i="17"/>
  <c r="E38" i="17"/>
  <c r="I37" i="17"/>
  <c r="G37" i="17"/>
  <c r="E37" i="17"/>
  <c r="I35" i="17"/>
  <c r="G35" i="17"/>
  <c r="E35" i="17"/>
  <c r="I34" i="17"/>
  <c r="G34" i="17"/>
  <c r="E34" i="17"/>
  <c r="I33" i="17"/>
  <c r="G33" i="17"/>
  <c r="E33" i="17"/>
  <c r="I32" i="17"/>
  <c r="G32" i="17"/>
  <c r="E32" i="17"/>
  <c r="I31" i="17"/>
  <c r="G31" i="17"/>
  <c r="E31" i="17"/>
  <c r="K26" i="17"/>
  <c r="I26" i="17"/>
  <c r="G26" i="17"/>
  <c r="E26" i="17"/>
  <c r="K25" i="17"/>
  <c r="I25" i="17"/>
  <c r="G25" i="17"/>
  <c r="E25" i="17"/>
  <c r="K24" i="17"/>
  <c r="I24" i="17"/>
  <c r="G24" i="17"/>
  <c r="E24" i="17"/>
  <c r="K23" i="17"/>
  <c r="I23" i="17"/>
  <c r="G23" i="17"/>
  <c r="E23" i="17"/>
  <c r="K22" i="17"/>
  <c r="I22" i="17"/>
  <c r="G22" i="17"/>
  <c r="E22" i="17"/>
  <c r="K20" i="17"/>
  <c r="I20" i="17"/>
  <c r="G20" i="17"/>
  <c r="E20" i="17"/>
  <c r="K19" i="17"/>
  <c r="I19" i="17"/>
  <c r="G19" i="17"/>
  <c r="E19" i="17"/>
  <c r="K18" i="17"/>
  <c r="I18" i="17"/>
  <c r="G18" i="17"/>
  <c r="E18" i="17"/>
  <c r="K17" i="17"/>
  <c r="I17" i="17"/>
  <c r="G17" i="17"/>
  <c r="E17" i="17"/>
  <c r="K16" i="17"/>
  <c r="I16" i="17"/>
  <c r="G16" i="17"/>
  <c r="E16" i="17"/>
  <c r="K14" i="17"/>
  <c r="I14" i="17"/>
  <c r="G14" i="17"/>
  <c r="E14" i="17"/>
  <c r="K13" i="17"/>
  <c r="I13" i="17"/>
  <c r="G13" i="17"/>
  <c r="E13" i="17"/>
  <c r="K12" i="17"/>
  <c r="I12" i="17"/>
  <c r="G12" i="17"/>
  <c r="E12" i="17"/>
  <c r="K11" i="17"/>
  <c r="I11" i="17"/>
  <c r="G11" i="17"/>
  <c r="E11" i="17"/>
  <c r="K10" i="17"/>
  <c r="I10" i="17"/>
  <c r="G10" i="17"/>
  <c r="F9" i="18"/>
  <c r="F11" i="18"/>
  <c r="F12" i="18"/>
  <c r="F14" i="18"/>
  <c r="F15" i="18"/>
  <c r="F17" i="18"/>
  <c r="F19" i="18"/>
  <c r="F20" i="18"/>
  <c r="F21" i="18"/>
  <c r="F24" i="18"/>
  <c r="F25" i="18"/>
  <c r="F27" i="18"/>
  <c r="F28" i="18"/>
  <c r="F30" i="18"/>
  <c r="F31" i="18"/>
  <c r="F8" i="18"/>
  <c r="E8" i="18"/>
  <c r="F9" i="14"/>
  <c r="F10" i="14"/>
  <c r="F11" i="14"/>
  <c r="F14" i="14"/>
  <c r="F15" i="14"/>
  <c r="F17" i="14"/>
  <c r="F19" i="14"/>
  <c r="F20" i="14"/>
  <c r="F22" i="14"/>
  <c r="F23" i="14"/>
  <c r="F25" i="14"/>
  <c r="F31" i="14"/>
  <c r="F8" i="14"/>
  <c r="E8" i="14"/>
  <c r="E121" i="13"/>
  <c r="F123" i="13"/>
  <c r="F124" i="13"/>
  <c r="F125" i="13"/>
  <c r="F126" i="13"/>
  <c r="F127" i="13"/>
  <c r="F128" i="13"/>
  <c r="F130" i="13"/>
  <c r="F131" i="13"/>
  <c r="F132" i="13"/>
  <c r="F133" i="13"/>
  <c r="F134" i="13"/>
  <c r="F136" i="13"/>
  <c r="F137" i="13"/>
  <c r="F138" i="13"/>
  <c r="F139" i="13"/>
  <c r="F141" i="13"/>
  <c r="F142" i="13"/>
  <c r="F144" i="13"/>
  <c r="F147" i="13"/>
  <c r="F148" i="13"/>
  <c r="F149" i="13"/>
  <c r="F121" i="13"/>
  <c r="F11" i="13"/>
  <c r="F12" i="13"/>
  <c r="F13" i="13"/>
  <c r="F14" i="13"/>
  <c r="F16" i="13"/>
  <c r="F17" i="13"/>
  <c r="F18" i="13"/>
  <c r="F19" i="13"/>
  <c r="F20" i="13"/>
  <c r="F22" i="13"/>
  <c r="F23" i="13"/>
  <c r="F24" i="13"/>
  <c r="F25" i="13"/>
  <c r="F26" i="13"/>
  <c r="F28" i="13"/>
  <c r="F29" i="13"/>
  <c r="F30" i="13"/>
  <c r="F31" i="13"/>
  <c r="F32" i="13"/>
  <c r="F34" i="13"/>
  <c r="F35" i="13"/>
  <c r="F36" i="13"/>
  <c r="F37" i="13"/>
  <c r="F38" i="13"/>
  <c r="F40" i="13"/>
  <c r="F41" i="13"/>
  <c r="F42" i="13"/>
  <c r="F43" i="13"/>
  <c r="F44" i="13"/>
  <c r="F47" i="13"/>
  <c r="F48" i="13"/>
  <c r="F49" i="13"/>
  <c r="F50" i="13"/>
  <c r="F51" i="13"/>
  <c r="F53" i="13"/>
  <c r="F54" i="13"/>
  <c r="F55" i="13"/>
  <c r="F56" i="13"/>
  <c r="F57" i="13"/>
  <c r="F59" i="13"/>
  <c r="F60" i="13"/>
  <c r="F61" i="13"/>
  <c r="F62" i="13"/>
  <c r="F63" i="13"/>
  <c r="F65" i="13"/>
  <c r="F66" i="13"/>
  <c r="F67" i="13"/>
  <c r="F68" i="13"/>
  <c r="F69" i="13"/>
  <c r="F71" i="13"/>
  <c r="F72" i="13"/>
  <c r="F73" i="13"/>
  <c r="F74" i="13"/>
  <c r="F75" i="13"/>
  <c r="F77" i="13"/>
  <c r="F78" i="13"/>
  <c r="F79" i="13"/>
  <c r="F80" i="13"/>
  <c r="F81" i="13"/>
  <c r="F84" i="13"/>
  <c r="F85" i="13"/>
  <c r="F86" i="13"/>
  <c r="F87" i="13"/>
  <c r="F88" i="13"/>
  <c r="F90" i="13"/>
  <c r="F91" i="13"/>
  <c r="F92" i="13"/>
  <c r="F93" i="13"/>
  <c r="F94" i="13"/>
  <c r="F96" i="13"/>
  <c r="F97" i="13"/>
  <c r="F98" i="13"/>
  <c r="F99" i="13"/>
  <c r="F100" i="13"/>
  <c r="F102" i="13"/>
  <c r="F103" i="13"/>
  <c r="F104" i="13"/>
  <c r="F105" i="13"/>
  <c r="F106" i="13"/>
  <c r="F108" i="13"/>
  <c r="F109" i="13"/>
  <c r="F110" i="13"/>
  <c r="F111" i="13"/>
  <c r="F112" i="13"/>
  <c r="F114" i="13"/>
  <c r="F115" i="13"/>
  <c r="F116" i="13"/>
  <c r="F117" i="13"/>
  <c r="F118" i="13"/>
  <c r="F10" i="13"/>
  <c r="E10" i="13"/>
  <c r="F10" i="12"/>
  <c r="F11" i="12"/>
  <c r="F13" i="12"/>
  <c r="F14" i="12"/>
  <c r="F15" i="12"/>
  <c r="F17" i="12"/>
  <c r="F18" i="12"/>
  <c r="F19" i="12"/>
  <c r="F22" i="12"/>
  <c r="F23" i="12"/>
  <c r="F24" i="12"/>
  <c r="F26" i="12"/>
  <c r="F27" i="12"/>
  <c r="F28" i="12"/>
  <c r="F40" i="12"/>
  <c r="F41" i="12"/>
  <c r="F42" i="12"/>
  <c r="F9" i="12"/>
  <c r="E9" i="12"/>
  <c r="F11" i="11"/>
  <c r="F12" i="11"/>
  <c r="F14" i="11"/>
  <c r="F15" i="11"/>
  <c r="F16" i="11"/>
  <c r="F18" i="11"/>
  <c r="F19" i="11"/>
  <c r="F20" i="11"/>
  <c r="F23" i="11"/>
  <c r="F24" i="11"/>
  <c r="F25" i="11"/>
  <c r="F27" i="11"/>
  <c r="F28" i="11"/>
  <c r="F29" i="11"/>
  <c r="F37" i="11"/>
  <c r="F38" i="11"/>
  <c r="F39" i="11"/>
  <c r="F41" i="11"/>
  <c r="F42" i="11"/>
  <c r="F43" i="11"/>
  <c r="F10" i="11"/>
  <c r="E10" i="11"/>
  <c r="F10" i="10"/>
  <c r="F8" i="10"/>
  <c r="F12" i="10"/>
  <c r="F7" i="10"/>
  <c r="E7" i="10"/>
  <c r="F13" i="9"/>
  <c r="F17" i="9"/>
  <c r="E17" i="9"/>
  <c r="F15" i="9"/>
  <c r="E15" i="9"/>
  <c r="F11" i="9"/>
  <c r="F9" i="9"/>
  <c r="F10" i="9"/>
  <c r="F12" i="9"/>
  <c r="F8" i="9"/>
  <c r="E8" i="9"/>
  <c r="F33" i="8"/>
  <c r="F9" i="8"/>
  <c r="F10" i="8"/>
  <c r="F11" i="8"/>
  <c r="F12" i="8"/>
  <c r="F13" i="8"/>
  <c r="F15" i="8"/>
  <c r="F16" i="8"/>
  <c r="F17" i="8"/>
  <c r="F18" i="8"/>
  <c r="F20" i="8"/>
  <c r="F21" i="8"/>
  <c r="F23" i="8"/>
  <c r="F24" i="8"/>
  <c r="F25" i="8"/>
  <c r="F27" i="8"/>
  <c r="F28" i="8"/>
  <c r="F29" i="8"/>
  <c r="F30" i="8"/>
  <c r="F31" i="8"/>
  <c r="F32" i="8"/>
  <c r="F35" i="8"/>
  <c r="F8" i="8"/>
  <c r="D8" i="8"/>
  <c r="F9" i="6"/>
  <c r="F8" i="6"/>
  <c r="F7" i="6"/>
  <c r="F6" i="6"/>
  <c r="F15" i="6"/>
  <c r="E6" i="6"/>
  <c r="F6" i="5"/>
  <c r="F7" i="5"/>
  <c r="F8" i="5"/>
  <c r="F9" i="5"/>
  <c r="F16" i="5"/>
  <c r="E6" i="5"/>
  <c r="F12" i="4"/>
  <c r="F11" i="4"/>
  <c r="E10" i="4"/>
  <c r="F10" i="4"/>
  <c r="F9" i="4"/>
  <c r="F8" i="4"/>
  <c r="E8" i="4"/>
  <c r="F9" i="3"/>
  <c r="F10" i="3"/>
  <c r="F11" i="3"/>
  <c r="F12" i="3"/>
  <c r="F13" i="3"/>
  <c r="F15" i="3"/>
  <c r="F8" i="3"/>
  <c r="E8" i="3"/>
  <c r="F10" i="2"/>
  <c r="F11" i="2"/>
  <c r="F12" i="2"/>
  <c r="F13" i="2"/>
  <c r="F15" i="2"/>
  <c r="F16" i="2"/>
  <c r="F17" i="2"/>
  <c r="F18" i="2"/>
  <c r="F19" i="2"/>
  <c r="F20" i="2"/>
  <c r="F25" i="2"/>
  <c r="F9" i="2"/>
  <c r="E9" i="2"/>
  <c r="E43" i="11" l="1"/>
  <c r="D43" i="11"/>
  <c r="E42" i="11"/>
  <c r="D42" i="11"/>
  <c r="E41" i="11"/>
  <c r="D41" i="11"/>
  <c r="E39" i="11"/>
  <c r="D39" i="11"/>
  <c r="E38" i="11"/>
  <c r="D38" i="11"/>
  <c r="E37" i="11"/>
  <c r="D37" i="11"/>
  <c r="E29" i="11"/>
  <c r="D29" i="11"/>
  <c r="E28" i="11"/>
  <c r="D28" i="11"/>
  <c r="E27" i="11"/>
  <c r="D27" i="11"/>
  <c r="E25" i="11"/>
  <c r="D25" i="11"/>
  <c r="E24" i="11"/>
  <c r="D24" i="11"/>
  <c r="E23" i="11"/>
  <c r="D23" i="11"/>
  <c r="E20" i="11"/>
  <c r="D20" i="11"/>
  <c r="E19" i="11"/>
  <c r="D19" i="11"/>
  <c r="E18" i="11"/>
  <c r="D18" i="11"/>
  <c r="E16" i="11"/>
  <c r="D16" i="11"/>
  <c r="E15" i="11"/>
  <c r="D15" i="11"/>
  <c r="E14" i="11"/>
  <c r="D14" i="11"/>
  <c r="E12" i="11"/>
  <c r="D12" i="11"/>
  <c r="E11" i="11"/>
  <c r="D11" i="11"/>
  <c r="D10" i="11"/>
  <c r="E42" i="12" l="1"/>
  <c r="D42" i="12"/>
  <c r="E41" i="12"/>
  <c r="D41" i="12"/>
  <c r="E40" i="12"/>
  <c r="D40" i="12"/>
  <c r="E28" i="12"/>
  <c r="D28" i="12"/>
  <c r="E27" i="12"/>
  <c r="D27" i="12"/>
  <c r="E26" i="12"/>
  <c r="D26" i="12"/>
  <c r="E24" i="12"/>
  <c r="D24" i="12"/>
  <c r="E23" i="12"/>
  <c r="D23" i="12"/>
  <c r="E22" i="12"/>
  <c r="D22" i="12"/>
  <c r="E19" i="12"/>
  <c r="D19" i="12"/>
  <c r="E18" i="12"/>
  <c r="D18" i="12"/>
  <c r="E17" i="12"/>
  <c r="D17" i="12"/>
  <c r="E15" i="12"/>
  <c r="D15" i="12"/>
  <c r="E14" i="12"/>
  <c r="D14" i="12"/>
  <c r="E13" i="12"/>
  <c r="D13" i="12"/>
  <c r="E11" i="12"/>
  <c r="D11" i="12"/>
  <c r="E10" i="12"/>
  <c r="D10" i="12"/>
  <c r="D9" i="12"/>
  <c r="D132" i="13" l="1"/>
  <c r="E132" i="13"/>
  <c r="D138" i="13"/>
  <c r="E138" i="13"/>
  <c r="E149" i="13"/>
  <c r="E148" i="13"/>
  <c r="E147" i="13"/>
  <c r="E144" i="13"/>
  <c r="D142" i="13"/>
  <c r="E142" i="13"/>
  <c r="E141" i="13"/>
  <c r="E139" i="13"/>
  <c r="E137" i="13"/>
  <c r="E136" i="13"/>
  <c r="E134" i="13"/>
  <c r="E133" i="13"/>
  <c r="E130" i="13"/>
  <c r="E131" i="13"/>
  <c r="E128" i="13"/>
  <c r="E127" i="13"/>
  <c r="E126" i="13"/>
  <c r="E125" i="13"/>
  <c r="E124" i="13"/>
  <c r="E123" i="13"/>
  <c r="E118" i="13"/>
  <c r="E117" i="13"/>
  <c r="E116" i="13"/>
  <c r="E115" i="13"/>
  <c r="E114" i="13"/>
  <c r="E112" i="13"/>
  <c r="E111" i="13"/>
  <c r="E110" i="13"/>
  <c r="E109" i="13"/>
  <c r="E108" i="13"/>
  <c r="E106" i="13"/>
  <c r="E105" i="13"/>
  <c r="E104" i="13"/>
  <c r="E103" i="13"/>
  <c r="E102" i="13"/>
  <c r="E100" i="13"/>
  <c r="E99" i="13"/>
  <c r="E98" i="13"/>
  <c r="E97" i="13"/>
  <c r="E96" i="13"/>
  <c r="E94" i="13"/>
  <c r="E93" i="13"/>
  <c r="E92" i="13"/>
  <c r="E91" i="13"/>
  <c r="E90" i="13"/>
  <c r="E88" i="13"/>
  <c r="E87" i="13"/>
  <c r="E86" i="13"/>
  <c r="E85" i="13"/>
  <c r="E84" i="13"/>
  <c r="E81" i="13"/>
  <c r="E80" i="13"/>
  <c r="E79" i="13"/>
  <c r="E78" i="13"/>
  <c r="E77" i="13"/>
  <c r="E75" i="13"/>
  <c r="E74" i="13"/>
  <c r="E73" i="13"/>
  <c r="E72" i="13"/>
  <c r="E71" i="13"/>
  <c r="E69" i="13"/>
  <c r="E68" i="13"/>
  <c r="E67" i="13"/>
  <c r="E66" i="13"/>
  <c r="E65" i="13"/>
  <c r="E63" i="13"/>
  <c r="E62" i="13"/>
  <c r="E61" i="13"/>
  <c r="E60" i="13"/>
  <c r="E59" i="13"/>
  <c r="E57" i="13"/>
  <c r="E56" i="13"/>
  <c r="E55" i="13"/>
  <c r="E54" i="13"/>
  <c r="E53" i="13"/>
  <c r="E51" i="13"/>
  <c r="E50" i="13"/>
  <c r="E49" i="13"/>
  <c r="E48" i="13"/>
  <c r="E47" i="13"/>
  <c r="E44" i="13"/>
  <c r="E43" i="13"/>
  <c r="E42" i="13"/>
  <c r="E41" i="13"/>
  <c r="E40" i="13"/>
  <c r="E38" i="13"/>
  <c r="E37" i="13"/>
  <c r="E36" i="13"/>
  <c r="E35" i="13"/>
  <c r="E34" i="13"/>
  <c r="E32" i="13"/>
  <c r="E31" i="13"/>
  <c r="E30" i="13"/>
  <c r="E29" i="13"/>
  <c r="E28" i="13"/>
  <c r="E26" i="13"/>
  <c r="E25" i="13"/>
  <c r="E24" i="13"/>
  <c r="E23" i="13"/>
  <c r="E22" i="13"/>
  <c r="E20" i="13"/>
  <c r="E19" i="13"/>
  <c r="E18" i="13"/>
  <c r="E17" i="13"/>
  <c r="E16" i="13"/>
  <c r="E11" i="13"/>
  <c r="E12" i="13"/>
  <c r="E13" i="13"/>
  <c r="E14" i="13"/>
  <c r="F92" i="16"/>
  <c r="F63" i="16"/>
  <c r="F62" i="16"/>
  <c r="F61" i="16"/>
  <c r="F60" i="16"/>
  <c r="F59" i="16"/>
  <c r="F53" i="16"/>
  <c r="F54" i="16"/>
  <c r="F55" i="16"/>
  <c r="F56" i="16"/>
  <c r="F57" i="16"/>
  <c r="F52" i="16"/>
  <c r="F50" i="16"/>
  <c r="I47" i="16"/>
  <c r="I46" i="16"/>
  <c r="I45" i="16"/>
  <c r="I44" i="16"/>
  <c r="I43" i="16"/>
  <c r="I41" i="16"/>
  <c r="I40" i="16"/>
  <c r="I39" i="16"/>
  <c r="I38" i="16"/>
  <c r="I37" i="16"/>
  <c r="I35" i="16"/>
  <c r="I34" i="16"/>
  <c r="I33" i="16"/>
  <c r="I32" i="16"/>
  <c r="I31" i="16"/>
  <c r="G47" i="16"/>
  <c r="G46" i="16"/>
  <c r="G45" i="16"/>
  <c r="G44" i="16"/>
  <c r="G43" i="16"/>
  <c r="G41" i="16"/>
  <c r="G40" i="16"/>
  <c r="G39" i="16"/>
  <c r="G38" i="16"/>
  <c r="G37" i="16"/>
  <c r="G35" i="16"/>
  <c r="G34" i="16"/>
  <c r="G33" i="16"/>
  <c r="G32" i="16"/>
  <c r="G31" i="16"/>
  <c r="E47" i="16"/>
  <c r="E46" i="16"/>
  <c r="E45" i="16"/>
  <c r="E44" i="16"/>
  <c r="E43" i="16"/>
  <c r="E41" i="16"/>
  <c r="E40" i="16"/>
  <c r="E39" i="16"/>
  <c r="E38" i="16"/>
  <c r="E37" i="16"/>
  <c r="E35" i="16"/>
  <c r="E34" i="16"/>
  <c r="E33" i="16"/>
  <c r="E32" i="16"/>
  <c r="E31" i="16"/>
  <c r="E26" i="16"/>
  <c r="E25" i="16"/>
  <c r="E24" i="16"/>
  <c r="E23" i="16"/>
  <c r="E22" i="16"/>
  <c r="G26" i="16"/>
  <c r="G25" i="16"/>
  <c r="G24" i="16"/>
  <c r="G23" i="16"/>
  <c r="G22" i="16"/>
  <c r="I26" i="16"/>
  <c r="I25" i="16"/>
  <c r="I24" i="16"/>
  <c r="I23" i="16"/>
  <c r="I22" i="16"/>
  <c r="K26" i="16"/>
  <c r="K25" i="16"/>
  <c r="K24" i="16"/>
  <c r="K23" i="16"/>
  <c r="K22" i="16"/>
  <c r="I20" i="16"/>
  <c r="I19" i="16"/>
  <c r="I18" i="16"/>
  <c r="I17" i="16"/>
  <c r="I16" i="16"/>
  <c r="K20" i="16"/>
  <c r="K19" i="16"/>
  <c r="K18" i="16"/>
  <c r="K17" i="16"/>
  <c r="K16" i="16"/>
  <c r="K14" i="16"/>
  <c r="K13" i="16"/>
  <c r="K12" i="16"/>
  <c r="K11" i="16"/>
  <c r="K10" i="16"/>
  <c r="I14" i="16"/>
  <c r="I13" i="16"/>
  <c r="I12" i="16"/>
  <c r="I11" i="16"/>
  <c r="I10" i="16"/>
  <c r="G20" i="16"/>
  <c r="G19" i="16"/>
  <c r="G18" i="16"/>
  <c r="G17" i="16"/>
  <c r="G16" i="16"/>
  <c r="G14" i="16"/>
  <c r="G13" i="16"/>
  <c r="G12" i="16"/>
  <c r="G11" i="16"/>
  <c r="G10" i="16"/>
  <c r="E11" i="16"/>
  <c r="E12" i="16"/>
  <c r="E13" i="16"/>
  <c r="E14" i="16"/>
  <c r="E16" i="16"/>
  <c r="E17" i="16"/>
  <c r="E18" i="16"/>
  <c r="E19" i="16"/>
  <c r="E20" i="16"/>
  <c r="E10" i="16"/>
  <c r="F82" i="15"/>
  <c r="F73" i="15"/>
  <c r="F72" i="15"/>
  <c r="F71" i="15"/>
  <c r="F74" i="15"/>
  <c r="F59" i="15"/>
  <c r="F60" i="15"/>
  <c r="F61" i="15"/>
  <c r="F62" i="15"/>
  <c r="F63" i="15"/>
  <c r="F91" i="15"/>
  <c r="F92" i="15"/>
  <c r="F53" i="15"/>
  <c r="F54" i="15"/>
  <c r="F55" i="15"/>
  <c r="F56" i="15"/>
  <c r="F57" i="15"/>
  <c r="F64" i="15"/>
  <c r="F67" i="15"/>
  <c r="F68" i="15"/>
  <c r="F75" i="15"/>
  <c r="F76" i="15"/>
  <c r="F79" i="15"/>
  <c r="F81" i="15"/>
  <c r="F84" i="15"/>
  <c r="F86" i="15"/>
  <c r="F87" i="15"/>
  <c r="F89" i="15"/>
  <c r="F90" i="15"/>
  <c r="F52" i="15"/>
  <c r="D15" i="18"/>
  <c r="E15" i="18"/>
  <c r="D10" i="10"/>
  <c r="E10" i="10"/>
  <c r="D23" i="8"/>
  <c r="E23" i="8"/>
  <c r="D24" i="8"/>
  <c r="E24" i="8"/>
  <c r="D6" i="6"/>
  <c r="I47" i="15" l="1"/>
  <c r="G47" i="15"/>
  <c r="I46" i="15"/>
  <c r="G46" i="15"/>
  <c r="I45" i="15"/>
  <c r="G45" i="15"/>
  <c r="I44" i="15"/>
  <c r="G44" i="15"/>
  <c r="I43" i="15"/>
  <c r="G43" i="15"/>
  <c r="I41" i="15"/>
  <c r="G41" i="15"/>
  <c r="I40" i="15"/>
  <c r="G40" i="15"/>
  <c r="I39" i="15"/>
  <c r="G39" i="15"/>
  <c r="I38" i="15"/>
  <c r="G38" i="15"/>
  <c r="I37" i="15"/>
  <c r="G37" i="15"/>
  <c r="I35" i="15"/>
  <c r="G35" i="15"/>
  <c r="I34" i="15"/>
  <c r="G34" i="15"/>
  <c r="I33" i="15"/>
  <c r="G33" i="15"/>
  <c r="I32" i="15"/>
  <c r="G32" i="15"/>
  <c r="I31" i="15"/>
  <c r="G31" i="15"/>
  <c r="D139" i="13"/>
  <c r="D137" i="13"/>
  <c r="D136" i="13"/>
  <c r="D121" i="13"/>
  <c r="D131" i="13"/>
  <c r="E12" i="9"/>
  <c r="D12" i="9"/>
  <c r="D13" i="9"/>
  <c r="E13" i="9"/>
  <c r="D118" i="13"/>
  <c r="D112" i="13"/>
  <c r="D106" i="13"/>
  <c r="D117" i="13"/>
  <c r="D111" i="13"/>
  <c r="D105" i="13"/>
  <c r="D116" i="13"/>
  <c r="D110" i="13"/>
  <c r="D104" i="13"/>
  <c r="D115" i="13"/>
  <c r="D109" i="13"/>
  <c r="D103" i="13"/>
  <c r="D114" i="13"/>
  <c r="D108" i="13"/>
  <c r="D102" i="13"/>
  <c r="D81" i="13"/>
  <c r="D75" i="13"/>
  <c r="D69" i="13"/>
  <c r="D80" i="13"/>
  <c r="D74" i="13"/>
  <c r="D68" i="13"/>
  <c r="D79" i="13"/>
  <c r="D73" i="13"/>
  <c r="D67" i="13"/>
  <c r="D78" i="13"/>
  <c r="D72" i="13"/>
  <c r="D66" i="13"/>
  <c r="D77" i="13"/>
  <c r="D71" i="13"/>
  <c r="D65" i="13"/>
  <c r="D44" i="13"/>
  <c r="D38" i="13"/>
  <c r="D32" i="13"/>
  <c r="D43" i="13"/>
  <c r="D37" i="13"/>
  <c r="D31" i="13"/>
  <c r="D42" i="13"/>
  <c r="D36" i="13"/>
  <c r="D30" i="13"/>
  <c r="D41" i="13"/>
  <c r="D35" i="13"/>
  <c r="D29" i="13"/>
  <c r="D40" i="13"/>
  <c r="D34" i="13"/>
  <c r="D28" i="13"/>
  <c r="E9" i="14" l="1"/>
  <c r="D9" i="14"/>
  <c r="E31" i="14"/>
  <c r="D31" i="14"/>
  <c r="E25" i="14"/>
  <c r="D25" i="14"/>
  <c r="E23" i="14"/>
  <c r="D23" i="14"/>
  <c r="E22" i="14"/>
  <c r="D22" i="14"/>
  <c r="E20" i="14"/>
  <c r="D20" i="14"/>
  <c r="E19" i="14"/>
  <c r="D19" i="14"/>
  <c r="E17" i="14"/>
  <c r="D17" i="14"/>
  <c r="E15" i="14"/>
  <c r="D15" i="14"/>
  <c r="E14" i="14"/>
  <c r="D14" i="14"/>
  <c r="E11" i="14"/>
  <c r="D11" i="14"/>
  <c r="E10" i="14"/>
  <c r="D10" i="14"/>
  <c r="D8" i="14"/>
  <c r="E12" i="4"/>
  <c r="D12" i="4"/>
  <c r="E11" i="4"/>
  <c r="D11" i="4"/>
  <c r="D10" i="4"/>
  <c r="E9" i="4"/>
  <c r="D9" i="4"/>
  <c r="D8" i="4"/>
  <c r="E11" i="3"/>
  <c r="E12" i="3"/>
  <c r="D11" i="3"/>
  <c r="D12" i="3"/>
  <c r="E15" i="3"/>
  <c r="D15" i="3"/>
  <c r="E13" i="3"/>
  <c r="D13" i="3"/>
  <c r="E10" i="3"/>
  <c r="D10" i="3"/>
  <c r="E9" i="3"/>
  <c r="D9" i="3"/>
  <c r="D8" i="3"/>
  <c r="E31" i="18" l="1"/>
  <c r="E30" i="18"/>
  <c r="E28" i="18"/>
  <c r="E27" i="18"/>
  <c r="E25" i="18"/>
  <c r="E24" i="18"/>
  <c r="E21" i="18"/>
  <c r="E20" i="18"/>
  <c r="E19" i="18"/>
  <c r="E17" i="18"/>
  <c r="E14" i="18"/>
  <c r="E12" i="18"/>
  <c r="E11" i="18"/>
  <c r="E9" i="18"/>
  <c r="E8" i="10"/>
  <c r="E11" i="9"/>
  <c r="E10" i="9"/>
  <c r="E9" i="9"/>
  <c r="E35" i="8"/>
  <c r="E33" i="8"/>
  <c r="E32" i="8"/>
  <c r="E31" i="8"/>
  <c r="E30" i="8"/>
  <c r="E29" i="8"/>
  <c r="E28" i="8"/>
  <c r="E27" i="8"/>
  <c r="E25" i="8"/>
  <c r="E21" i="8"/>
  <c r="E20" i="8"/>
  <c r="E18" i="8"/>
  <c r="E17" i="8"/>
  <c r="E16" i="8"/>
  <c r="E15" i="8"/>
  <c r="E13" i="8"/>
  <c r="E12" i="8"/>
  <c r="E11" i="8"/>
  <c r="E10" i="8"/>
  <c r="E9" i="8"/>
  <c r="E8" i="8"/>
  <c r="E15" i="6"/>
  <c r="E9" i="6"/>
  <c r="E8" i="6"/>
  <c r="E7" i="6"/>
  <c r="E16" i="5"/>
  <c r="E9" i="5"/>
  <c r="E8" i="5"/>
  <c r="E7" i="5"/>
  <c r="E25" i="2"/>
  <c r="E20" i="2"/>
  <c r="E19" i="2"/>
  <c r="E18" i="2"/>
  <c r="E17" i="2"/>
  <c r="E16" i="2"/>
  <c r="E15" i="2"/>
  <c r="E13" i="2"/>
  <c r="E12" i="2"/>
  <c r="E11" i="2"/>
  <c r="E10" i="2"/>
  <c r="D28" i="8"/>
  <c r="D27" i="8"/>
  <c r="F50" i="15"/>
  <c r="D28" i="18"/>
  <c r="D27" i="18"/>
  <c r="D8" i="10"/>
  <c r="D7" i="10"/>
  <c r="D33" i="8"/>
  <c r="D35" i="8"/>
  <c r="D32" i="8"/>
  <c r="D31" i="8"/>
  <c r="D30" i="8"/>
  <c r="D29" i="8"/>
  <c r="D25" i="8"/>
  <c r="D21" i="8"/>
  <c r="D20" i="8"/>
  <c r="D18" i="8"/>
  <c r="D17" i="8"/>
  <c r="D16" i="8"/>
  <c r="D15" i="8"/>
  <c r="D13" i="8"/>
  <c r="D12" i="8"/>
  <c r="D11" i="8"/>
  <c r="D10" i="8"/>
  <c r="D9" i="8"/>
  <c r="D147" i="13"/>
  <c r="D149" i="13"/>
  <c r="D148" i="13"/>
  <c r="D144" i="13"/>
  <c r="D141" i="13"/>
  <c r="D134" i="13"/>
  <c r="D133" i="13"/>
  <c r="D130" i="13"/>
  <c r="D128" i="13"/>
  <c r="D127" i="13"/>
  <c r="D126" i="13"/>
  <c r="D125" i="13"/>
  <c r="D124" i="13"/>
  <c r="D123" i="13"/>
  <c r="D15" i="9"/>
  <c r="D9" i="9"/>
  <c r="D17" i="9"/>
  <c r="D11" i="9"/>
  <c r="D10" i="9"/>
  <c r="D8" i="9"/>
  <c r="D15" i="6"/>
  <c r="D9" i="6"/>
  <c r="D8" i="6"/>
  <c r="D7" i="6"/>
  <c r="D16" i="5"/>
  <c r="D9" i="5"/>
  <c r="D8" i="5"/>
  <c r="D7" i="5"/>
  <c r="D6" i="5"/>
  <c r="D25" i="2"/>
  <c r="D20" i="2"/>
  <c r="D19" i="2"/>
  <c r="D18" i="2"/>
  <c r="D17" i="2"/>
  <c r="D16" i="2"/>
  <c r="D15" i="2"/>
  <c r="D13" i="2"/>
  <c r="D12" i="2"/>
  <c r="D11" i="2"/>
  <c r="D10" i="2"/>
  <c r="D9" i="2"/>
  <c r="D31" i="18"/>
  <c r="D30" i="18"/>
  <c r="D25" i="18"/>
  <c r="D24" i="18"/>
  <c r="D21" i="18"/>
  <c r="D20" i="18"/>
  <c r="D19" i="18"/>
  <c r="D17" i="18"/>
  <c r="D14" i="18"/>
  <c r="D12" i="18"/>
  <c r="D11" i="18"/>
  <c r="D9" i="18"/>
  <c r="D8" i="18"/>
  <c r="E10" i="15"/>
  <c r="E47" i="15"/>
  <c r="K26" i="15"/>
  <c r="E46" i="15"/>
  <c r="K25" i="15"/>
  <c r="E45" i="15"/>
  <c r="K24" i="15"/>
  <c r="E44" i="15"/>
  <c r="K23" i="15"/>
  <c r="E43" i="15"/>
  <c r="K22" i="15"/>
  <c r="E41" i="15"/>
  <c r="K20" i="15"/>
  <c r="E40" i="15"/>
  <c r="K19" i="15"/>
  <c r="E39" i="15"/>
  <c r="K18" i="15"/>
  <c r="E38" i="15"/>
  <c r="K17" i="15"/>
  <c r="E37" i="15"/>
  <c r="K16" i="15"/>
  <c r="E35" i="15"/>
  <c r="K14" i="15"/>
  <c r="E34" i="15"/>
  <c r="K13" i="15"/>
  <c r="E33" i="15"/>
  <c r="K12" i="15"/>
  <c r="E32" i="15"/>
  <c r="K11" i="15"/>
  <c r="E31" i="15"/>
  <c r="K10" i="15"/>
  <c r="I26" i="15"/>
  <c r="G26" i="15"/>
  <c r="E26" i="15"/>
  <c r="I25" i="15"/>
  <c r="G25" i="15"/>
  <c r="E25" i="15"/>
  <c r="I24" i="15"/>
  <c r="G24" i="15"/>
  <c r="E24" i="15"/>
  <c r="I23" i="15"/>
  <c r="G23" i="15"/>
  <c r="E23" i="15"/>
  <c r="I22" i="15"/>
  <c r="G22" i="15"/>
  <c r="E22" i="15"/>
  <c r="I20" i="15"/>
  <c r="G20" i="15"/>
  <c r="E20" i="15"/>
  <c r="I19" i="15"/>
  <c r="G19" i="15"/>
  <c r="E19" i="15"/>
  <c r="I18" i="15"/>
  <c r="G18" i="15"/>
  <c r="E18" i="15"/>
  <c r="I17" i="15"/>
  <c r="G17" i="15"/>
  <c r="E17" i="15"/>
  <c r="I16" i="15"/>
  <c r="G16" i="15"/>
  <c r="E16" i="15"/>
  <c r="I14" i="15"/>
  <c r="G14" i="15"/>
  <c r="E14" i="15"/>
  <c r="I13" i="15"/>
  <c r="G13" i="15"/>
  <c r="E13" i="15"/>
  <c r="I12" i="15"/>
  <c r="G12" i="15"/>
  <c r="E12" i="15"/>
  <c r="I11" i="15"/>
  <c r="G11" i="15"/>
  <c r="E11" i="15"/>
  <c r="I10" i="15"/>
  <c r="G10" i="15"/>
  <c r="D100" i="13"/>
  <c r="D99" i="13"/>
  <c r="D98" i="13"/>
  <c r="D97" i="13"/>
  <c r="D96" i="13"/>
  <c r="D94" i="13"/>
  <c r="D93" i="13"/>
  <c r="D92" i="13"/>
  <c r="D91" i="13"/>
  <c r="D90" i="13"/>
  <c r="D88" i="13"/>
  <c r="D87" i="13"/>
  <c r="D86" i="13"/>
  <c r="D85" i="13"/>
  <c r="D84" i="13"/>
  <c r="D63" i="13"/>
  <c r="D62" i="13"/>
  <c r="D61" i="13"/>
  <c r="D60" i="13"/>
  <c r="D59" i="13"/>
  <c r="D57" i="13"/>
  <c r="D56" i="13"/>
  <c r="D55" i="13"/>
  <c r="D54" i="13"/>
  <c r="D53" i="13"/>
  <c r="D51" i="13"/>
  <c r="D50" i="13"/>
  <c r="D49" i="13"/>
  <c r="D48" i="13"/>
  <c r="D47" i="13"/>
  <c r="D26" i="13"/>
  <c r="D25" i="13"/>
  <c r="D24" i="13"/>
  <c r="D23" i="13"/>
  <c r="D22" i="13"/>
  <c r="D20" i="13"/>
  <c r="D19" i="13"/>
  <c r="D18" i="13"/>
  <c r="D17" i="13"/>
  <c r="D16" i="13"/>
  <c r="D14" i="13"/>
  <c r="D13" i="13"/>
  <c r="D12" i="13"/>
  <c r="D11" i="13"/>
  <c r="D10" i="13"/>
</calcChain>
</file>

<file path=xl/sharedStrings.xml><?xml version="1.0" encoding="utf-8"?>
<sst xmlns="http://schemas.openxmlformats.org/spreadsheetml/2006/main" count="1886" uniqueCount="695">
  <si>
    <t>単位数</t>
    <rPh sb="0" eb="2">
      <t>タンイ</t>
    </rPh>
    <rPh sb="2" eb="3">
      <t>スウ</t>
    </rPh>
    <phoneticPr fontId="2"/>
  </si>
  <si>
    <t>（１）所要時間20分未満の場合</t>
    <rPh sb="13" eb="15">
      <t>バアイ</t>
    </rPh>
    <phoneticPr fontId="2"/>
  </si>
  <si>
    <t>（１）所要時間20分以上45分未満の場合</t>
    <rPh sb="10" eb="12">
      <t>イジョウ</t>
    </rPh>
    <rPh sb="14" eb="15">
      <t>フン</t>
    </rPh>
    <rPh sb="15" eb="17">
      <t>ミマン</t>
    </rPh>
    <rPh sb="18" eb="20">
      <t>バアイ</t>
    </rPh>
    <phoneticPr fontId="2"/>
  </si>
  <si>
    <t>（２）所要時間45分以上の場合</t>
    <rPh sb="9" eb="10">
      <t>フン</t>
    </rPh>
    <rPh sb="10" eb="12">
      <t>イジョウ</t>
    </rPh>
    <rPh sb="13" eb="15">
      <t>バアイ</t>
    </rPh>
    <phoneticPr fontId="2"/>
  </si>
  <si>
    <t>　（一）要介護１</t>
    <rPh sb="2" eb="3">
      <t>イチ</t>
    </rPh>
    <rPh sb="4" eb="5">
      <t>ヨウ</t>
    </rPh>
    <rPh sb="5" eb="7">
      <t>カイゴ</t>
    </rPh>
    <phoneticPr fontId="2"/>
  </si>
  <si>
    <t>　（二）要介護２</t>
    <rPh sb="2" eb="3">
      <t>ニ</t>
    </rPh>
    <rPh sb="4" eb="5">
      <t>ヨウ</t>
    </rPh>
    <rPh sb="5" eb="7">
      <t>カイゴ</t>
    </rPh>
    <phoneticPr fontId="2"/>
  </si>
  <si>
    <t>　（三）要介護３</t>
    <rPh sb="2" eb="3">
      <t>サン</t>
    </rPh>
    <rPh sb="4" eb="5">
      <t>ヨウ</t>
    </rPh>
    <rPh sb="5" eb="7">
      <t>カイゴ</t>
    </rPh>
    <phoneticPr fontId="2"/>
  </si>
  <si>
    <t>　（四）要介護４</t>
    <rPh sb="2" eb="3">
      <t>ヨン</t>
    </rPh>
    <rPh sb="4" eb="5">
      <t>ヨウ</t>
    </rPh>
    <rPh sb="5" eb="7">
      <t>カイゴ</t>
    </rPh>
    <phoneticPr fontId="2"/>
  </si>
  <si>
    <t>　（五）要介護５</t>
    <rPh sb="2" eb="3">
      <t>ゴ</t>
    </rPh>
    <rPh sb="4" eb="5">
      <t>ヨウ</t>
    </rPh>
    <rPh sb="5" eb="7">
      <t>カイゴ</t>
    </rPh>
    <phoneticPr fontId="2"/>
  </si>
  <si>
    <t>（２）所要時間30分未満の場合</t>
    <rPh sb="13" eb="15">
      <t>バアイ</t>
    </rPh>
    <phoneticPr fontId="2"/>
  </si>
  <si>
    <t>（３）所要時間30分以上１時間未満の場合</t>
    <rPh sb="18" eb="20">
      <t>バアイ</t>
    </rPh>
    <phoneticPr fontId="2"/>
  </si>
  <si>
    <t>（４）所要時間１時間以上１時間30分未満の場合</t>
    <rPh sb="21" eb="23">
      <t>バアイ</t>
    </rPh>
    <phoneticPr fontId="2"/>
  </si>
  <si>
    <t>（２）所要時間20分以上30分未満の場合</t>
    <phoneticPr fontId="2"/>
  </si>
  <si>
    <t>（３）所要時間30分以上１時間未満の場合</t>
    <phoneticPr fontId="2"/>
  </si>
  <si>
    <t>（４）所要時間１時間以上の場合</t>
    <phoneticPr fontId="2"/>
  </si>
  <si>
    <t>（１）病院又は診療所の薬剤師が行う場合</t>
    <phoneticPr fontId="2"/>
  </si>
  <si>
    <t>（２）薬局の薬剤師が行う場合</t>
    <phoneticPr fontId="2"/>
  </si>
  <si>
    <t>（１）居宅療養管理指導費(Ⅰ)</t>
    <phoneticPr fontId="2"/>
  </si>
  <si>
    <t>（２）居宅療養管理指導費(Ⅱ)</t>
    <phoneticPr fontId="2"/>
  </si>
  <si>
    <t>（１）所要時間20分未満の場合</t>
    <phoneticPr fontId="2"/>
  </si>
  <si>
    <t>（２）所要時間30分未満の場合</t>
    <phoneticPr fontId="2"/>
  </si>
  <si>
    <t>（３）所要時間30分以上１時間未満の場合</t>
    <phoneticPr fontId="2"/>
  </si>
  <si>
    <t>　訪問介護費（１回につき）</t>
    <rPh sb="8" eb="9">
      <t>カイ</t>
    </rPh>
    <phoneticPr fontId="2"/>
  </si>
  <si>
    <t>　訪問入浴介護費（１回につき）</t>
    <rPh sb="3" eb="5">
      <t>ニュウヨク</t>
    </rPh>
    <rPh sb="5" eb="7">
      <t>カイゴ</t>
    </rPh>
    <phoneticPr fontId="2"/>
  </si>
  <si>
    <t>　訪問看護費（１回につき）</t>
    <rPh sb="3" eb="5">
      <t>カンゴ</t>
    </rPh>
    <rPh sb="5" eb="6">
      <t>ヒ</t>
    </rPh>
    <phoneticPr fontId="2"/>
  </si>
  <si>
    <t>　訪問リハビリテーション費（１回につき）</t>
    <rPh sb="12" eb="13">
      <t>ヒ</t>
    </rPh>
    <phoneticPr fontId="2"/>
  </si>
  <si>
    <t>　通所介護費（１回につき）</t>
    <rPh sb="1" eb="3">
      <t>ツウショ</t>
    </rPh>
    <phoneticPr fontId="2"/>
  </si>
  <si>
    <t>　</t>
    <phoneticPr fontId="2"/>
  </si>
  <si>
    <t>介護職員処遇改善加算(１月につき)</t>
    <phoneticPr fontId="2"/>
  </si>
  <si>
    <t>　　介護職員３名の場合（９５％）</t>
    <rPh sb="2" eb="4">
      <t>カイゴ</t>
    </rPh>
    <rPh sb="4" eb="6">
      <t>ショクイン</t>
    </rPh>
    <rPh sb="7" eb="8">
      <t>メイ</t>
    </rPh>
    <rPh sb="9" eb="11">
      <t>バアイ</t>
    </rPh>
    <phoneticPr fontId="2"/>
  </si>
  <si>
    <t>　　介護職員２名の場合（９５％）</t>
    <rPh sb="2" eb="4">
      <t>カイゴ</t>
    </rPh>
    <rPh sb="4" eb="6">
      <t>ショクイン</t>
    </rPh>
    <rPh sb="7" eb="8">
      <t>メイ</t>
    </rPh>
    <rPh sb="9" eb="11">
      <t>バアイ</t>
    </rPh>
    <phoneticPr fontId="2"/>
  </si>
  <si>
    <t>（４）所要時間１時間以上１時間30分未満の場合</t>
    <phoneticPr fontId="2"/>
  </si>
  <si>
    <t>（４）所要時間１時間以上１時間30分未満の場合</t>
    <phoneticPr fontId="2"/>
  </si>
  <si>
    <t>利用者負担額</t>
    <rPh sb="0" eb="3">
      <t>リヨウシャ</t>
    </rPh>
    <rPh sb="3" eb="5">
      <t>フタン</t>
    </rPh>
    <rPh sb="5" eb="6">
      <t>ガク</t>
    </rPh>
    <phoneticPr fontId="2"/>
  </si>
  <si>
    <t>１月に２回を限度として１回につき</t>
    <phoneticPr fontId="2"/>
  </si>
  <si>
    <t>１日につき</t>
    <phoneticPr fontId="2"/>
  </si>
  <si>
    <t>加算項目</t>
    <rPh sb="0" eb="2">
      <t>カサン</t>
    </rPh>
    <rPh sb="2" eb="4">
      <t>コウモク</t>
    </rPh>
    <phoneticPr fontId="2"/>
  </si>
  <si>
    <t>円</t>
    <rPh sb="0" eb="1">
      <t>エン</t>
    </rPh>
    <phoneticPr fontId="2"/>
  </si>
  <si>
    <t>１時間～２時間未満</t>
    <rPh sb="1" eb="3">
      <t>ジカン</t>
    </rPh>
    <rPh sb="5" eb="7">
      <t>ジカン</t>
    </rPh>
    <rPh sb="7" eb="9">
      <t>ミマン</t>
    </rPh>
    <phoneticPr fontId="2"/>
  </si>
  <si>
    <t>２時間～３時間未満</t>
    <rPh sb="1" eb="3">
      <t>ジカン</t>
    </rPh>
    <rPh sb="5" eb="7">
      <t>ジカン</t>
    </rPh>
    <rPh sb="7" eb="9">
      <t>ミマン</t>
    </rPh>
    <phoneticPr fontId="2"/>
  </si>
  <si>
    <t>３時間～４時間未満</t>
    <rPh sb="1" eb="3">
      <t>ジカン</t>
    </rPh>
    <rPh sb="5" eb="7">
      <t>ジカン</t>
    </rPh>
    <rPh sb="7" eb="9">
      <t>ミマン</t>
    </rPh>
    <phoneticPr fontId="2"/>
  </si>
  <si>
    <t>通所リハビリテーション費
　　　　　（１回につき）</t>
    <phoneticPr fontId="2"/>
  </si>
  <si>
    <t>１月につき</t>
    <phoneticPr fontId="2"/>
  </si>
  <si>
    <t>１回につき</t>
    <phoneticPr fontId="2"/>
  </si>
  <si>
    <t>１月に２回を限度として１回につき</t>
    <phoneticPr fontId="2"/>
  </si>
  <si>
    <t>１日につき</t>
    <phoneticPr fontId="2"/>
  </si>
  <si>
    <t>　介護予防通所リハビリテーション費(１月につき)</t>
    <rPh sb="1" eb="3">
      <t>カイゴ</t>
    </rPh>
    <rPh sb="3" eb="5">
      <t>ヨボウ</t>
    </rPh>
    <rPh sb="5" eb="7">
      <t>ツウショ</t>
    </rPh>
    <rPh sb="16" eb="17">
      <t>ヒ</t>
    </rPh>
    <rPh sb="19" eb="20">
      <t>ガツ</t>
    </rPh>
    <phoneticPr fontId="2"/>
  </si>
  <si>
    <t>１回につき</t>
    <phoneticPr fontId="2"/>
  </si>
  <si>
    <t>１月につき</t>
    <rPh sb="1" eb="2">
      <t>ツキ</t>
    </rPh>
    <phoneticPr fontId="2"/>
  </si>
  <si>
    <t>１回につき</t>
    <rPh sb="1" eb="2">
      <t>カイ</t>
    </rPh>
    <phoneticPr fontId="2"/>
  </si>
  <si>
    <t>　介護予防訪問入浴介護費（１回につき）</t>
    <phoneticPr fontId="2"/>
  </si>
  <si>
    <t>　介護予防訪問看護費（１回につき）</t>
    <phoneticPr fontId="2"/>
  </si>
  <si>
    <t>１月につき</t>
    <phoneticPr fontId="2"/>
  </si>
  <si>
    <t>１月につき</t>
    <phoneticPr fontId="2"/>
  </si>
  <si>
    <t>１月につき</t>
    <phoneticPr fontId="2"/>
  </si>
  <si>
    <t>１回につき
１時間30分以上</t>
    <rPh sb="7" eb="9">
      <t>ジカン</t>
    </rPh>
    <rPh sb="11" eb="12">
      <t>フン</t>
    </rPh>
    <rPh sb="12" eb="14">
      <t>イジョウ</t>
    </rPh>
    <phoneticPr fontId="2"/>
  </si>
  <si>
    <t>１回につき</t>
    <phoneticPr fontId="2"/>
  </si>
  <si>
    <t>（５）理学療法士等による訪問の場合</t>
    <phoneticPr fontId="2"/>
  </si>
  <si>
    <t>１月につき</t>
    <phoneticPr fontId="2"/>
  </si>
  <si>
    <t>死亡月につき</t>
    <phoneticPr fontId="2"/>
  </si>
  <si>
    <t>１月に１回に限り</t>
    <phoneticPr fontId="2"/>
  </si>
  <si>
    <t>24時間体制、
週１回以上</t>
    <phoneticPr fontId="2"/>
  </si>
  <si>
    <t>　介護予防訪問リハビリテーション費（１回につき）</t>
    <rPh sb="1" eb="3">
      <t>カイゴ</t>
    </rPh>
    <rPh sb="3" eb="5">
      <t>ヨボウ</t>
    </rPh>
    <rPh sb="16" eb="17">
      <t>ヒ</t>
    </rPh>
    <phoneticPr fontId="2"/>
  </si>
  <si>
    <t>　介護予防居宅療養管理指導費（１回につき）</t>
    <rPh sb="1" eb="3">
      <t>カイゴ</t>
    </rPh>
    <rPh sb="3" eb="5">
      <t>ヨボウ</t>
    </rPh>
    <rPh sb="5" eb="7">
      <t>キョタク</t>
    </rPh>
    <rPh sb="7" eb="9">
      <t>リョウヨウ</t>
    </rPh>
    <rPh sb="9" eb="11">
      <t>カンリ</t>
    </rPh>
    <rPh sb="11" eb="13">
      <t>シドウ</t>
    </rPh>
    <rPh sb="13" eb="14">
      <t>ヒ</t>
    </rPh>
    <phoneticPr fontId="2"/>
  </si>
  <si>
    <t>２級地</t>
    <rPh sb="1" eb="3">
      <t>キュウチ</t>
    </rPh>
    <phoneticPr fontId="2"/>
  </si>
  <si>
    <t>２級地</t>
    <phoneticPr fontId="2"/>
  </si>
  <si>
    <t>２級地</t>
    <phoneticPr fontId="2"/>
  </si>
  <si>
    <t xml:space="preserve"> 　（４）に所要時間１時間から計算して所要時間30分を増すごと</t>
    <phoneticPr fontId="2"/>
  </si>
  <si>
    <t>特定事業所加算（１月につき）</t>
    <rPh sb="0" eb="2">
      <t>トクテイ</t>
    </rPh>
    <rPh sb="2" eb="5">
      <t>ジギョウショ</t>
    </rPh>
    <rPh sb="5" eb="7">
      <t>カサン</t>
    </rPh>
    <rPh sb="9" eb="10">
      <t>ツキ</t>
    </rPh>
    <phoneticPr fontId="2"/>
  </si>
  <si>
    <t>介護職員処遇改善加算(１月につき)</t>
    <phoneticPr fontId="2"/>
  </si>
  <si>
    <t>介護職員処遇改善加算（Ⅰ）</t>
    <phoneticPr fontId="2"/>
  </si>
  <si>
    <t>介護職員処遇改善加算（Ⅱ）</t>
    <phoneticPr fontId="2"/>
  </si>
  <si>
    <t>介護職員処遇改善加算（Ⅲ）</t>
    <phoneticPr fontId="2"/>
  </si>
  <si>
    <t>※２　１単位未満の端数四捨五入</t>
    <phoneticPr fontId="2"/>
  </si>
  <si>
    <t>１日につき</t>
    <rPh sb="1" eb="2">
      <t>ヒ</t>
    </rPh>
    <phoneticPr fontId="2"/>
  </si>
  <si>
    <t>※１　介護報酬総単位数＝基本サービス費＋各種加算減算</t>
    <phoneticPr fontId="2"/>
  </si>
  <si>
    <t>※１　介護報酬総単位数＝基本サービス費＋各種加算減算</t>
    <phoneticPr fontId="2"/>
  </si>
  <si>
    <t>１回(特別な管理を必要とする利用者については２回)に限り</t>
    <phoneticPr fontId="2"/>
  </si>
  <si>
    <t>　　　１日に２回を超えて訪問看護を行った場合（90％）</t>
    <rPh sb="4" eb="5">
      <t>ヒ</t>
    </rPh>
    <rPh sb="7" eb="8">
      <t>カイ</t>
    </rPh>
    <rPh sb="9" eb="10">
      <t>コ</t>
    </rPh>
    <rPh sb="12" eb="14">
      <t>ホウモン</t>
    </rPh>
    <rPh sb="14" eb="16">
      <t>カンゴ</t>
    </rPh>
    <rPh sb="17" eb="18">
      <t>オコナ</t>
    </rPh>
    <rPh sb="20" eb="22">
      <t>バアイ</t>
    </rPh>
    <phoneticPr fontId="2"/>
  </si>
  <si>
    <t>※３　介護職員処遇改善加算の利用者負担額（１割）は、上記額－（上記額×0.9（１円未満切り捨て））</t>
    <rPh sb="3" eb="5">
      <t>カイゴ</t>
    </rPh>
    <rPh sb="5" eb="7">
      <t>ショクイン</t>
    </rPh>
    <rPh sb="7" eb="9">
      <t>ショグウ</t>
    </rPh>
    <rPh sb="9" eb="11">
      <t>カイゼン</t>
    </rPh>
    <rPh sb="11" eb="13">
      <t>カサン</t>
    </rPh>
    <phoneticPr fontId="2"/>
  </si>
  <si>
    <t>週２日を限度として１日につき</t>
    <rPh sb="0" eb="1">
      <t>シュウ</t>
    </rPh>
    <rPh sb="2" eb="3">
      <t>ヒ</t>
    </rPh>
    <rPh sb="4" eb="6">
      <t>ゲンド</t>
    </rPh>
    <rPh sb="10" eb="11">
      <t>ヒ</t>
    </rPh>
    <phoneticPr fontId="2"/>
  </si>
  <si>
    <t>１月につき</t>
    <phoneticPr fontId="2"/>
  </si>
  <si>
    <t xml:space="preserve"> 　　　病院又は診療所</t>
    <rPh sb="4" eb="6">
      <t>ビョウイン</t>
    </rPh>
    <rPh sb="6" eb="7">
      <t>マタ</t>
    </rPh>
    <rPh sb="8" eb="11">
      <t>シンリョウジョ</t>
    </rPh>
    <phoneticPr fontId="2"/>
  </si>
  <si>
    <t>利用者負担額（１割）</t>
    <rPh sb="0" eb="3">
      <t>リヨウシャ</t>
    </rPh>
    <rPh sb="3" eb="6">
      <t>フタンガク</t>
    </rPh>
    <rPh sb="8" eb="9">
      <t>ワリ</t>
    </rPh>
    <phoneticPr fontId="2"/>
  </si>
  <si>
    <t>利用者負担額（２割）</t>
    <rPh sb="0" eb="3">
      <t>リヨウシャ</t>
    </rPh>
    <rPh sb="3" eb="6">
      <t>フタンガク</t>
    </rPh>
    <rPh sb="8" eb="9">
      <t>ワリ</t>
    </rPh>
    <phoneticPr fontId="2"/>
  </si>
  <si>
    <t>※３　介護職員処遇改善加算の利用者負担額は、上記額－（上記額×負担割合（１円未満切り捨て））</t>
    <rPh sb="3" eb="5">
      <t>カイゴ</t>
    </rPh>
    <rPh sb="5" eb="7">
      <t>ショクイン</t>
    </rPh>
    <rPh sb="7" eb="9">
      <t>ショグウ</t>
    </rPh>
    <rPh sb="9" eb="11">
      <t>カイゼン</t>
    </rPh>
    <rPh sb="11" eb="13">
      <t>カサン</t>
    </rPh>
    <rPh sb="31" eb="33">
      <t>フタン</t>
    </rPh>
    <rPh sb="33" eb="35">
      <t>ワリアイ</t>
    </rPh>
    <phoneticPr fontId="2"/>
  </si>
  <si>
    <t>利用者負担２割</t>
    <rPh sb="0" eb="3">
      <t>リヨウシャ</t>
    </rPh>
    <rPh sb="3" eb="5">
      <t>フタン</t>
    </rPh>
    <rPh sb="6" eb="7">
      <t>ワリ</t>
    </rPh>
    <phoneticPr fontId="22"/>
  </si>
  <si>
    <t>利用者負担１割</t>
    <rPh sb="0" eb="3">
      <t>リヨウシャ</t>
    </rPh>
    <rPh sb="3" eb="5">
      <t>フタン</t>
    </rPh>
    <rPh sb="6" eb="7">
      <t>ワリ</t>
    </rPh>
    <phoneticPr fontId="22"/>
  </si>
  <si>
    <t>　横浜市訪問介護相当サービス費（１月につき）</t>
    <rPh sb="1" eb="4">
      <t>ヨコハマシ</t>
    </rPh>
    <rPh sb="4" eb="6">
      <t>ホウモン</t>
    </rPh>
    <rPh sb="6" eb="8">
      <t>カイゴ</t>
    </rPh>
    <rPh sb="8" eb="10">
      <t>ソウトウ</t>
    </rPh>
    <rPh sb="14" eb="15">
      <t>ヒ</t>
    </rPh>
    <rPh sb="17" eb="18">
      <t>ガツ</t>
    </rPh>
    <phoneticPr fontId="2"/>
  </si>
  <si>
    <t>　横浜市訪問型生活援助サービス費（１月につき）</t>
    <rPh sb="1" eb="4">
      <t>ヨコハマシ</t>
    </rPh>
    <rPh sb="4" eb="6">
      <t>ホウモン</t>
    </rPh>
    <rPh sb="6" eb="7">
      <t>ガタ</t>
    </rPh>
    <rPh sb="7" eb="9">
      <t>セイカツ</t>
    </rPh>
    <rPh sb="9" eb="11">
      <t>エンジョ</t>
    </rPh>
    <rPh sb="15" eb="16">
      <t>ヒ</t>
    </rPh>
    <rPh sb="18" eb="19">
      <t>ガツ</t>
    </rPh>
    <phoneticPr fontId="2"/>
  </si>
  <si>
    <t>　横浜市通所介護相当サービス費（１月につき）</t>
    <rPh sb="1" eb="4">
      <t>ヨコハマシ</t>
    </rPh>
    <rPh sb="4" eb="6">
      <t>ツウショ</t>
    </rPh>
    <rPh sb="6" eb="8">
      <t>カイゴ</t>
    </rPh>
    <rPh sb="8" eb="10">
      <t>ソウトウ</t>
    </rPh>
    <rPh sb="14" eb="15">
      <t>ヒ</t>
    </rPh>
    <rPh sb="17" eb="18">
      <t>ガツ</t>
    </rPh>
    <phoneticPr fontId="2"/>
  </si>
  <si>
    <t>　　　　事業対象者、要支援１、要支援２（週１回程度）</t>
    <rPh sb="4" eb="6">
      <t>ジギョウ</t>
    </rPh>
    <rPh sb="6" eb="9">
      <t>タイショウシャ</t>
    </rPh>
    <rPh sb="10" eb="11">
      <t>ヨウ</t>
    </rPh>
    <rPh sb="11" eb="13">
      <t>シエン</t>
    </rPh>
    <rPh sb="15" eb="18">
      <t>ヨウシエン</t>
    </rPh>
    <rPh sb="20" eb="21">
      <t>シュウ</t>
    </rPh>
    <rPh sb="22" eb="23">
      <t>カイ</t>
    </rPh>
    <rPh sb="23" eb="25">
      <t>テイド</t>
    </rPh>
    <phoneticPr fontId="2"/>
  </si>
  <si>
    <t>　　　　事業対象者、要支援２（週２回程度）</t>
    <rPh sb="4" eb="6">
      <t>ジギョウ</t>
    </rPh>
    <rPh sb="6" eb="9">
      <t>タイショウシャ</t>
    </rPh>
    <rPh sb="10" eb="13">
      <t>ヨウシエン</t>
    </rPh>
    <rPh sb="15" eb="16">
      <t>シュウ</t>
    </rPh>
    <rPh sb="17" eb="18">
      <t>カイ</t>
    </rPh>
    <rPh sb="18" eb="20">
      <t>テイド</t>
    </rPh>
    <phoneticPr fontId="2"/>
  </si>
  <si>
    <r>
      <t>（介護報酬総単位数</t>
    </r>
    <r>
      <rPr>
        <vertAlign val="superscript"/>
        <sz val="9"/>
        <rFont val="ＭＳ 明朝"/>
        <family val="1"/>
        <charset val="128"/>
      </rPr>
      <t>※１</t>
    </r>
    <r>
      <rPr>
        <sz val="9"/>
        <rFont val="ＭＳ 明朝"/>
        <family val="1"/>
        <charset val="128"/>
      </rPr>
      <t>×13.7％）</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</si>
  <si>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×10.0％）</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</si>
  <si>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×5.5％）</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</si>
  <si>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×5.8％）</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</si>
  <si>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×4.2％）</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</si>
  <si>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×2.3％）</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</si>
  <si>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×5.9％）</t>
    </r>
    <r>
      <rPr>
        <vertAlign val="superscript"/>
        <sz val="9"/>
        <rFont val="ＭＳ 明朝"/>
        <family val="1"/>
        <charset val="128"/>
      </rPr>
      <t>※２</t>
    </r>
    <r>
      <rPr>
        <sz val="9"/>
        <rFont val="ＭＳ 明朝"/>
        <family val="1"/>
        <charset val="128"/>
      </rPr>
      <t>×10.72</t>
    </r>
    <phoneticPr fontId="2"/>
  </si>
  <si>
    <r>
      <t>（介護報酬総単位数</t>
    </r>
    <r>
      <rPr>
        <vertAlign val="superscript"/>
        <sz val="9"/>
        <rFont val="ＭＳ 明朝"/>
        <family val="1"/>
        <charset val="128"/>
      </rPr>
      <t>※１</t>
    </r>
    <r>
      <rPr>
        <sz val="9"/>
        <rFont val="ＭＳ 明朝"/>
        <family val="1"/>
        <charset val="128"/>
      </rPr>
      <t>×4.3％）</t>
    </r>
    <r>
      <rPr>
        <vertAlign val="superscript"/>
        <sz val="9"/>
        <rFont val="ＭＳ 明朝"/>
        <family val="1"/>
        <charset val="128"/>
      </rPr>
      <t>※２</t>
    </r>
    <r>
      <rPr>
        <sz val="9"/>
        <rFont val="ＭＳ 明朝"/>
        <family val="1"/>
        <charset val="128"/>
      </rPr>
      <t>×10.72</t>
    </r>
    <phoneticPr fontId="2"/>
  </si>
  <si>
    <r>
      <t>（介護報酬総単位数</t>
    </r>
    <r>
      <rPr>
        <vertAlign val="superscript"/>
        <sz val="9"/>
        <rFont val="ＭＳ 明朝"/>
        <family val="1"/>
        <charset val="128"/>
      </rPr>
      <t>※１</t>
    </r>
    <r>
      <rPr>
        <sz val="9"/>
        <rFont val="ＭＳ 明朝"/>
        <family val="1"/>
        <charset val="128"/>
      </rPr>
      <t>×2.3％）</t>
    </r>
    <r>
      <rPr>
        <vertAlign val="superscript"/>
        <sz val="9"/>
        <rFont val="ＭＳ 明朝"/>
        <family val="1"/>
        <charset val="128"/>
      </rPr>
      <t>※２</t>
    </r>
    <r>
      <rPr>
        <sz val="9"/>
        <rFont val="ＭＳ 明朝"/>
        <family val="1"/>
        <charset val="128"/>
      </rPr>
      <t>×10.72</t>
    </r>
    <phoneticPr fontId="2"/>
  </si>
  <si>
    <r>
      <t>（介護報酬総単位数</t>
    </r>
    <r>
      <rPr>
        <vertAlign val="superscript"/>
        <sz val="9"/>
        <rFont val="ＭＳ 明朝"/>
        <family val="1"/>
        <charset val="128"/>
      </rPr>
      <t>※１</t>
    </r>
    <r>
      <rPr>
        <sz val="9"/>
        <rFont val="ＭＳ 明朝"/>
        <family val="1"/>
        <charset val="128"/>
      </rPr>
      <t>×1.9％）</t>
    </r>
    <r>
      <rPr>
        <vertAlign val="superscript"/>
        <sz val="9"/>
        <rFont val="ＭＳ 明朝"/>
        <family val="1"/>
        <charset val="128"/>
      </rPr>
      <t>※２</t>
    </r>
    <r>
      <rPr>
        <sz val="9"/>
        <rFont val="ＭＳ 明朝"/>
        <family val="1"/>
        <charset val="128"/>
      </rPr>
      <t>×10.88</t>
    </r>
    <phoneticPr fontId="2"/>
  </si>
  <si>
    <r>
      <t>（介護報酬総単位数</t>
    </r>
    <r>
      <rPr>
        <vertAlign val="superscript"/>
        <sz val="9"/>
        <rFont val="ＭＳ 明朝"/>
        <family val="1"/>
        <charset val="128"/>
      </rPr>
      <t>※１</t>
    </r>
    <r>
      <rPr>
        <sz val="9"/>
        <rFont val="ＭＳ 明朝"/>
        <family val="1"/>
        <charset val="128"/>
      </rPr>
      <t>×4.7％）</t>
    </r>
    <r>
      <rPr>
        <vertAlign val="superscript"/>
        <sz val="9"/>
        <rFont val="ＭＳ 明朝"/>
        <family val="1"/>
        <charset val="128"/>
      </rPr>
      <t>※２</t>
    </r>
    <r>
      <rPr>
        <sz val="9"/>
        <rFont val="ＭＳ 明朝"/>
        <family val="1"/>
        <charset val="128"/>
      </rPr>
      <t>×10.88</t>
    </r>
    <phoneticPr fontId="2"/>
  </si>
  <si>
    <r>
      <t>（介護報酬総単位数</t>
    </r>
    <r>
      <rPr>
        <vertAlign val="superscript"/>
        <sz val="9"/>
        <rFont val="ＭＳ 明朝"/>
        <family val="1"/>
        <charset val="128"/>
      </rPr>
      <t>※１</t>
    </r>
    <r>
      <rPr>
        <sz val="9"/>
        <rFont val="ＭＳ 明朝"/>
        <family val="1"/>
        <charset val="128"/>
      </rPr>
      <t>×3.4％）</t>
    </r>
    <r>
      <rPr>
        <vertAlign val="superscript"/>
        <sz val="9"/>
        <rFont val="ＭＳ 明朝"/>
        <family val="1"/>
        <charset val="128"/>
      </rPr>
      <t>※２</t>
    </r>
    <r>
      <rPr>
        <sz val="9"/>
        <rFont val="ＭＳ 明朝"/>
        <family val="1"/>
        <charset val="128"/>
      </rPr>
      <t>×10.88</t>
    </r>
    <phoneticPr fontId="2"/>
  </si>
  <si>
    <t>４時間～５時間未満</t>
    <rPh sb="1" eb="3">
      <t>ジカン</t>
    </rPh>
    <rPh sb="5" eb="7">
      <t>ジカン</t>
    </rPh>
    <rPh sb="7" eb="9">
      <t>ミマン</t>
    </rPh>
    <phoneticPr fontId="2"/>
  </si>
  <si>
    <t>５時間～６時間未満</t>
    <rPh sb="1" eb="3">
      <t>ジカン</t>
    </rPh>
    <rPh sb="5" eb="7">
      <t>ジカン</t>
    </rPh>
    <rPh sb="7" eb="9">
      <t>ミマン</t>
    </rPh>
    <phoneticPr fontId="2"/>
  </si>
  <si>
    <t>６時間～７時間未満</t>
    <rPh sb="1" eb="3">
      <t>ジカン</t>
    </rPh>
    <rPh sb="5" eb="7">
      <t>ジカン</t>
    </rPh>
    <rPh sb="7" eb="9">
      <t>ミマン</t>
    </rPh>
    <phoneticPr fontId="2"/>
  </si>
  <si>
    <t>７時間～８時間未満</t>
    <rPh sb="1" eb="3">
      <t>ジカン</t>
    </rPh>
    <rPh sb="5" eb="7">
      <t>ジカン</t>
    </rPh>
    <rPh sb="7" eb="9">
      <t>ミマン</t>
    </rPh>
    <phoneticPr fontId="2"/>
  </si>
  <si>
    <t>１月につき</t>
  </si>
  <si>
    <t>　（一）単一建物居住者１人に対して行う場合</t>
    <rPh sb="2" eb="3">
      <t>イチ</t>
    </rPh>
    <rPh sb="4" eb="6">
      <t>タンイツ</t>
    </rPh>
    <rPh sb="12" eb="13">
      <t>ニン</t>
    </rPh>
    <rPh sb="14" eb="15">
      <t>タイ</t>
    </rPh>
    <rPh sb="17" eb="18">
      <t>オコナ</t>
    </rPh>
    <rPh sb="19" eb="21">
      <t>バアイ</t>
    </rPh>
    <phoneticPr fontId="2"/>
  </si>
  <si>
    <t>　（ニ）単一建物居住者２～９人に対して行う場合</t>
    <rPh sb="4" eb="6">
      <t>タンイツ</t>
    </rPh>
    <rPh sb="6" eb="8">
      <t>タテモノ</t>
    </rPh>
    <rPh sb="8" eb="11">
      <t>キョジュウシャ</t>
    </rPh>
    <rPh sb="14" eb="15">
      <t>ニン</t>
    </rPh>
    <rPh sb="16" eb="17">
      <t>タイ</t>
    </rPh>
    <rPh sb="19" eb="20">
      <t>オコナ</t>
    </rPh>
    <rPh sb="21" eb="23">
      <t>バアイ</t>
    </rPh>
    <phoneticPr fontId="2"/>
  </si>
  <si>
    <t>　（三）上記（一）及び（二）以外の場合</t>
    <rPh sb="2" eb="3">
      <t>３</t>
    </rPh>
    <rPh sb="4" eb="6">
      <t>ジョウキ</t>
    </rPh>
    <rPh sb="7" eb="8">
      <t>１</t>
    </rPh>
    <rPh sb="9" eb="10">
      <t>オヨ</t>
    </rPh>
    <rPh sb="12" eb="13">
      <t>２</t>
    </rPh>
    <rPh sb="14" eb="16">
      <t>イガイ</t>
    </rPh>
    <rPh sb="17" eb="19">
      <t>バアイ</t>
    </rPh>
    <phoneticPr fontId="2"/>
  </si>
  <si>
    <t>１月につき</t>
    <rPh sb="1" eb="2">
      <t>ツキ</t>
    </rPh>
    <phoneticPr fontId="2"/>
  </si>
  <si>
    <t>１月につき
２回を限度</t>
    <phoneticPr fontId="2"/>
  </si>
  <si>
    <t>１月につき
４回を限度</t>
    <phoneticPr fontId="2"/>
  </si>
  <si>
    <t>がん末期の患者・中心静脈栄養患者の場合、１月につき８回を、それ以外の場合は１月につき４回を限度。</t>
    <rPh sb="2" eb="4">
      <t>マッキ</t>
    </rPh>
    <rPh sb="5" eb="7">
      <t>カンジャ</t>
    </rPh>
    <rPh sb="8" eb="10">
      <t>チュウシン</t>
    </rPh>
    <rPh sb="10" eb="12">
      <t>ジョウミャク</t>
    </rPh>
    <rPh sb="12" eb="14">
      <t>エイヨウ</t>
    </rPh>
    <rPh sb="14" eb="16">
      <t>カンジャ</t>
    </rPh>
    <rPh sb="17" eb="19">
      <t>バアイ</t>
    </rPh>
    <rPh sb="21" eb="22">
      <t>ツキ</t>
    </rPh>
    <rPh sb="26" eb="27">
      <t>カイ</t>
    </rPh>
    <rPh sb="31" eb="33">
      <t>イガイ</t>
    </rPh>
    <rPh sb="34" eb="36">
      <t>バアイ</t>
    </rPh>
    <rPh sb="38" eb="39">
      <t>ツキ</t>
    </rPh>
    <rPh sb="43" eb="44">
      <t>カイ</t>
    </rPh>
    <rPh sb="45" eb="47">
      <t>ゲンド</t>
    </rPh>
    <phoneticPr fontId="2"/>
  </si>
  <si>
    <t>６月に１回を限度</t>
    <rPh sb="1" eb="2">
      <t>ツキ</t>
    </rPh>
    <rPh sb="4" eb="5">
      <t>カイ</t>
    </rPh>
    <rPh sb="6" eb="8">
      <t>ゲンド</t>
    </rPh>
    <phoneticPr fontId="2"/>
  </si>
  <si>
    <t>１回(特別な管理を必要とする利用者は２回)に限り</t>
    <phoneticPr fontId="2"/>
  </si>
  <si>
    <t>１月につき</t>
    <phoneticPr fontId="2"/>
  </si>
  <si>
    <t>１月に２回を限度として１回につき</t>
    <phoneticPr fontId="2"/>
  </si>
  <si>
    <t>６月に１回を限度として１回につき</t>
    <rPh sb="1" eb="2">
      <t>ツキ</t>
    </rPh>
    <rPh sb="4" eb="5">
      <t>カイ</t>
    </rPh>
    <rPh sb="6" eb="8">
      <t>ゲンド</t>
    </rPh>
    <phoneticPr fontId="2"/>
  </si>
  <si>
    <t>１回につき</t>
    <phoneticPr fontId="2"/>
  </si>
  <si>
    <t>１日につき</t>
    <phoneticPr fontId="2"/>
  </si>
  <si>
    <t>１日につき</t>
    <phoneticPr fontId="2"/>
  </si>
  <si>
    <t>（１）所要時間３時間～４時間未満</t>
    <rPh sb="3" eb="5">
      <t>ショヨウ</t>
    </rPh>
    <rPh sb="5" eb="7">
      <t>ジカン</t>
    </rPh>
    <phoneticPr fontId="2"/>
  </si>
  <si>
    <t>（２）所要時間４時間～５時間未満</t>
    <rPh sb="3" eb="5">
      <t>ショヨウ</t>
    </rPh>
    <rPh sb="5" eb="7">
      <t>ジカン</t>
    </rPh>
    <phoneticPr fontId="2"/>
  </si>
  <si>
    <t>（３）所要時間５時間～６時間未満</t>
    <rPh sb="3" eb="5">
      <t>ショヨウ</t>
    </rPh>
    <rPh sb="5" eb="7">
      <t>ジカン</t>
    </rPh>
    <phoneticPr fontId="2"/>
  </si>
  <si>
    <t>（４）所要時間６時間～７時間未満</t>
    <rPh sb="3" eb="5">
      <t>ショヨウ</t>
    </rPh>
    <rPh sb="5" eb="7">
      <t>ジカン</t>
    </rPh>
    <phoneticPr fontId="2"/>
  </si>
  <si>
    <t>（５）所要時間７時間～８時間未満</t>
    <rPh sb="3" eb="5">
      <t>ショヨウ</t>
    </rPh>
    <rPh sb="5" eb="7">
      <t>ジカン</t>
    </rPh>
    <phoneticPr fontId="2"/>
  </si>
  <si>
    <t>（６）所要時間８時間～９時間未満</t>
    <rPh sb="3" eb="5">
      <t>ショヨウ</t>
    </rPh>
    <rPh sb="5" eb="7">
      <t>ジカン</t>
    </rPh>
    <phoneticPr fontId="2"/>
  </si>
  <si>
    <t xml:space="preserve">注4
共生型通所介護の場合、
下記の割合に応じた単位数を算定すること。
指定生活介護事業所
☞×９３／１００
指定自立訓練事業所
☞×９５／１００
指定児童発達支援事業所
☞×９０／１００
指定放課後等デイサービス事業所
☞×９０／１００
</t>
    <rPh sb="0" eb="1">
      <t>チュウ</t>
    </rPh>
    <rPh sb="3" eb="6">
      <t>キョウセイガタ</t>
    </rPh>
    <rPh sb="6" eb="8">
      <t>ツウショ</t>
    </rPh>
    <rPh sb="8" eb="10">
      <t>カイゴ</t>
    </rPh>
    <rPh sb="11" eb="13">
      <t>バアイ</t>
    </rPh>
    <rPh sb="15" eb="17">
      <t>カキ</t>
    </rPh>
    <rPh sb="18" eb="20">
      <t>ワリアイ</t>
    </rPh>
    <rPh sb="21" eb="22">
      <t>オウ</t>
    </rPh>
    <rPh sb="24" eb="26">
      <t>タンイ</t>
    </rPh>
    <rPh sb="26" eb="27">
      <t>スウ</t>
    </rPh>
    <rPh sb="28" eb="30">
      <t>サンテイ</t>
    </rPh>
    <rPh sb="37" eb="39">
      <t>シテイ</t>
    </rPh>
    <rPh sb="39" eb="41">
      <t>セイカツ</t>
    </rPh>
    <rPh sb="41" eb="43">
      <t>カイゴ</t>
    </rPh>
    <rPh sb="43" eb="46">
      <t>ジギョウショ</t>
    </rPh>
    <rPh sb="59" eb="61">
      <t>ジリツ</t>
    </rPh>
    <rPh sb="61" eb="63">
      <t>クンレン</t>
    </rPh>
    <rPh sb="79" eb="81">
      <t>ジドウ</t>
    </rPh>
    <rPh sb="81" eb="83">
      <t>ハッタツ</t>
    </rPh>
    <rPh sb="83" eb="85">
      <t>シエン</t>
    </rPh>
    <rPh sb="85" eb="88">
      <t>ジギョウショ</t>
    </rPh>
    <rPh sb="101" eb="104">
      <t>ホウカゴ</t>
    </rPh>
    <rPh sb="104" eb="105">
      <t>ナド</t>
    </rPh>
    <phoneticPr fontId="2"/>
  </si>
  <si>
    <t>利用者負担額
（１割）</t>
    <rPh sb="0" eb="3">
      <t>リヨウシャ</t>
    </rPh>
    <rPh sb="3" eb="6">
      <t>フタンガク</t>
    </rPh>
    <rPh sb="9" eb="10">
      <t>ワリ</t>
    </rPh>
    <phoneticPr fontId="2"/>
  </si>
  <si>
    <t>利用者負担額
（２割）</t>
    <rPh sb="0" eb="3">
      <t>リヨウシャ</t>
    </rPh>
    <rPh sb="3" eb="6">
      <t>フタンガク</t>
    </rPh>
    <rPh sb="9" eb="10">
      <t>ワリ</t>
    </rPh>
    <phoneticPr fontId="2"/>
  </si>
  <si>
    <t>１回につき（月２回限度）</t>
    <phoneticPr fontId="2"/>
  </si>
  <si>
    <t>　　　　指定居宅介護事業所（障害者居宅介護従業者基礎研修課程修了者等により行われる場合）
　　　　☞×７０／１００</t>
    <rPh sb="14" eb="17">
      <t>ショウガイシャ</t>
    </rPh>
    <rPh sb="17" eb="19">
      <t>キョタク</t>
    </rPh>
    <rPh sb="19" eb="21">
      <t>カイゴ</t>
    </rPh>
    <rPh sb="21" eb="24">
      <t>ジュウギョウシャ</t>
    </rPh>
    <rPh sb="24" eb="26">
      <t>キソ</t>
    </rPh>
    <rPh sb="26" eb="28">
      <t>ケンシュウ</t>
    </rPh>
    <rPh sb="28" eb="30">
      <t>カテイ</t>
    </rPh>
    <rPh sb="30" eb="33">
      <t>シュウリョウシャ</t>
    </rPh>
    <rPh sb="33" eb="34">
      <t>ナド</t>
    </rPh>
    <rPh sb="37" eb="38">
      <t>オコナ</t>
    </rPh>
    <rPh sb="41" eb="43">
      <t>バアイ</t>
    </rPh>
    <phoneticPr fontId="2"/>
  </si>
  <si>
    <t>　　　　指定居宅介護事業所（重度訪問介護従業者養成研修修了者により行われる場合）
　　　　☞×９３／１００</t>
    <rPh sb="14" eb="16">
      <t>ジュウド</t>
    </rPh>
    <rPh sb="16" eb="18">
      <t>ホウモン</t>
    </rPh>
    <rPh sb="18" eb="20">
      <t>カイゴ</t>
    </rPh>
    <rPh sb="20" eb="23">
      <t>ジュウギョウシャ</t>
    </rPh>
    <rPh sb="23" eb="25">
      <t>ヨウセイ</t>
    </rPh>
    <rPh sb="25" eb="27">
      <t>ケンシュウ</t>
    </rPh>
    <rPh sb="27" eb="30">
      <t>シュウリョウシャ</t>
    </rPh>
    <phoneticPr fontId="2"/>
  </si>
  <si>
    <t>　　　　指定重度訪問介護事業所
　　　　☞×９３／１００</t>
    <phoneticPr fontId="2"/>
  </si>
  <si>
    <t>１日につき</t>
    <phoneticPr fontId="2"/>
  </si>
  <si>
    <t>利用者負担額
（３割）</t>
    <rPh sb="0" eb="3">
      <t>リヨウシャ</t>
    </rPh>
    <rPh sb="3" eb="6">
      <t>フタンガク</t>
    </rPh>
    <rPh sb="9" eb="10">
      <t>ワリ</t>
    </rPh>
    <phoneticPr fontId="2"/>
  </si>
  <si>
    <t>利用者負担額（３割）</t>
    <rPh sb="0" eb="3">
      <t>リヨウシャ</t>
    </rPh>
    <rPh sb="3" eb="6">
      <t>フタンガク</t>
    </rPh>
    <rPh sb="8" eb="9">
      <t>ワリ</t>
    </rPh>
    <phoneticPr fontId="2"/>
  </si>
  <si>
    <t>２級地</t>
    <rPh sb="1" eb="2">
      <t>キュウ</t>
    </rPh>
    <rPh sb="2" eb="3">
      <t>チ</t>
    </rPh>
    <phoneticPr fontId="22"/>
  </si>
  <si>
    <t>利用者負担３割</t>
    <rPh sb="0" eb="3">
      <t>リヨウシャ</t>
    </rPh>
    <rPh sb="3" eb="5">
      <t>フタン</t>
    </rPh>
    <rPh sb="6" eb="7">
      <t>ワリ</t>
    </rPh>
    <phoneticPr fontId="22"/>
  </si>
  <si>
    <t>※３　介護職員処遇改善加算の利用者負担額（２割）は、上記額－（上記額×0.8（１円未満切り捨て））</t>
    <rPh sb="3" eb="5">
      <t>カイゴ</t>
    </rPh>
    <rPh sb="5" eb="7">
      <t>ショクイン</t>
    </rPh>
    <rPh sb="7" eb="9">
      <t>ショグウ</t>
    </rPh>
    <rPh sb="9" eb="11">
      <t>カイゼン</t>
    </rPh>
    <rPh sb="11" eb="13">
      <t>カサン</t>
    </rPh>
    <phoneticPr fontId="2"/>
  </si>
  <si>
    <t>※３　介護職員処遇改善加算の利用者負担額（３割）は、上記額－（上記額×0.7（１円未満切り捨て））</t>
    <rPh sb="3" eb="5">
      <t>カイゴ</t>
    </rPh>
    <rPh sb="5" eb="7">
      <t>ショクイン</t>
    </rPh>
    <rPh sb="7" eb="9">
      <t>ショグウ</t>
    </rPh>
    <rPh sb="9" eb="11">
      <t>カイゼン</t>
    </rPh>
    <rPh sb="11" eb="13">
      <t>カサン</t>
    </rPh>
    <phoneticPr fontId="2"/>
  </si>
  <si>
    <r>
      <t>（介護報酬総単位数</t>
    </r>
    <r>
      <rPr>
        <vertAlign val="superscript"/>
        <sz val="9"/>
        <rFont val="ＭＳ 明朝"/>
        <family val="1"/>
        <charset val="128"/>
      </rPr>
      <t>※１</t>
    </r>
    <r>
      <rPr>
        <sz val="9"/>
        <rFont val="ＭＳ 明朝"/>
        <family val="1"/>
        <charset val="128"/>
      </rPr>
      <t>×5.9％）</t>
    </r>
    <r>
      <rPr>
        <vertAlign val="superscript"/>
        <sz val="9"/>
        <rFont val="ＭＳ 明朝"/>
        <family val="1"/>
        <charset val="128"/>
      </rPr>
      <t>※２</t>
    </r>
    <r>
      <rPr>
        <sz val="9"/>
        <rFont val="ＭＳ 明朝"/>
        <family val="1"/>
        <charset val="128"/>
      </rPr>
      <t>×10.72</t>
    </r>
    <phoneticPr fontId="2"/>
  </si>
  <si>
    <t>要支援２
（週１回程度）</t>
    <rPh sb="0" eb="3">
      <t>ヨウシエン</t>
    </rPh>
    <rPh sb="6" eb="7">
      <t>シュウ</t>
    </rPh>
    <rPh sb="8" eb="9">
      <t>カイ</t>
    </rPh>
    <rPh sb="9" eb="11">
      <t>テイド</t>
    </rPh>
    <phoneticPr fontId="22"/>
  </si>
  <si>
    <r>
      <t>（介護報酬総単位数</t>
    </r>
    <r>
      <rPr>
        <vertAlign val="superscript"/>
        <sz val="9"/>
        <rFont val="ＭＳ 明朝"/>
        <family val="1"/>
        <charset val="128"/>
      </rPr>
      <t>※１</t>
    </r>
    <r>
      <rPr>
        <sz val="9"/>
        <rFont val="ＭＳ 明朝"/>
        <family val="1"/>
        <charset val="128"/>
      </rPr>
      <t>×13.7％）</t>
    </r>
    <r>
      <rPr>
        <vertAlign val="superscript"/>
        <sz val="9"/>
        <rFont val="ＭＳ 明朝"/>
        <family val="1"/>
        <charset val="128"/>
      </rPr>
      <t>※２</t>
    </r>
    <r>
      <rPr>
        <sz val="9"/>
        <rFont val="ＭＳ 明朝"/>
        <family val="1"/>
        <charset val="128"/>
      </rPr>
      <t>×11.12</t>
    </r>
    <phoneticPr fontId="2"/>
  </si>
  <si>
    <t>事業対象者、
要支援１
（週１回程度）</t>
    <rPh sb="0" eb="2">
      <t>ジギョウ</t>
    </rPh>
    <rPh sb="2" eb="5">
      <t>タイショウシャ</t>
    </rPh>
    <rPh sb="7" eb="10">
      <t>ヨウシエン</t>
    </rPh>
    <rPh sb="13" eb="14">
      <t>シュウ</t>
    </rPh>
    <rPh sb="15" eb="16">
      <t>カイ</t>
    </rPh>
    <rPh sb="16" eb="18">
      <t>テイド</t>
    </rPh>
    <phoneticPr fontId="22"/>
  </si>
  <si>
    <t>事業対象者、
要支援２
（週２回程度）</t>
    <rPh sb="0" eb="2">
      <t>ジギョウ</t>
    </rPh>
    <rPh sb="2" eb="5">
      <t>タイショウシャ</t>
    </rPh>
    <rPh sb="7" eb="10">
      <t>ヨウシエン</t>
    </rPh>
    <rPh sb="13" eb="14">
      <t>シュウ</t>
    </rPh>
    <rPh sb="15" eb="16">
      <t>カイ</t>
    </rPh>
    <rPh sb="16" eb="18">
      <t>テイド</t>
    </rPh>
    <phoneticPr fontId="22"/>
  </si>
  <si>
    <t xml:space="preserve"> 　　　訪問看護ステーション</t>
    <rPh sb="4" eb="6">
      <t>ホウモン</t>
    </rPh>
    <rPh sb="6" eb="8">
      <t>カンゴ</t>
    </rPh>
    <phoneticPr fontId="2"/>
  </si>
  <si>
    <t>介護職員等特定処遇改善加算(１月につき)</t>
    <rPh sb="4" eb="5">
      <t>トウ</t>
    </rPh>
    <rPh sb="5" eb="7">
      <t>トクテイ</t>
    </rPh>
    <phoneticPr fontId="2"/>
  </si>
  <si>
    <t>介護職員等特定処遇改善加算（Ⅰ）</t>
    <phoneticPr fontId="2"/>
  </si>
  <si>
    <t>介護職員等特定処遇改善加算（Ⅱ）</t>
    <phoneticPr fontId="2"/>
  </si>
  <si>
    <r>
      <t>（介護報酬総単位数</t>
    </r>
    <r>
      <rPr>
        <vertAlign val="superscript"/>
        <sz val="9"/>
        <rFont val="ＭＳ 明朝"/>
        <family val="1"/>
        <charset val="128"/>
      </rPr>
      <t>※１</t>
    </r>
    <r>
      <rPr>
        <sz val="9"/>
        <rFont val="ＭＳ 明朝"/>
        <family val="1"/>
        <charset val="128"/>
      </rPr>
      <t>×6.3％）</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</si>
  <si>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×4.2％）</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</si>
  <si>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×2.1％）</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</si>
  <si>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×1.5％）</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</si>
  <si>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×1.2％）</t>
    </r>
    <r>
      <rPr>
        <vertAlign val="superscript"/>
        <sz val="9"/>
        <rFont val="ＭＳ 明朝"/>
        <family val="1"/>
        <charset val="128"/>
      </rPr>
      <t>※２</t>
    </r>
    <r>
      <rPr>
        <sz val="9"/>
        <rFont val="ＭＳ 明朝"/>
        <family val="1"/>
        <charset val="128"/>
      </rPr>
      <t>×10.72</t>
    </r>
    <phoneticPr fontId="2"/>
  </si>
  <si>
    <r>
      <t>（介護報酬総単位数</t>
    </r>
    <r>
      <rPr>
        <vertAlign val="superscript"/>
        <sz val="9"/>
        <rFont val="ＭＳ 明朝"/>
        <family val="1"/>
        <charset val="128"/>
      </rPr>
      <t>※１</t>
    </r>
    <r>
      <rPr>
        <sz val="9"/>
        <rFont val="ＭＳ 明朝"/>
        <family val="1"/>
        <charset val="128"/>
      </rPr>
      <t>×1.0％）</t>
    </r>
    <r>
      <rPr>
        <vertAlign val="superscript"/>
        <sz val="9"/>
        <rFont val="ＭＳ 明朝"/>
        <family val="1"/>
        <charset val="128"/>
      </rPr>
      <t>※２</t>
    </r>
    <r>
      <rPr>
        <sz val="9"/>
        <rFont val="ＭＳ 明朝"/>
        <family val="1"/>
        <charset val="128"/>
      </rPr>
      <t>×10.72</t>
    </r>
    <phoneticPr fontId="2"/>
  </si>
  <si>
    <r>
      <t>（介護報酬総単位数</t>
    </r>
    <r>
      <rPr>
        <vertAlign val="superscript"/>
        <sz val="9"/>
        <rFont val="ＭＳ 明朝"/>
        <family val="1"/>
        <charset val="128"/>
      </rPr>
      <t>※１</t>
    </r>
    <r>
      <rPr>
        <sz val="9"/>
        <rFont val="ＭＳ 明朝"/>
        <family val="1"/>
        <charset val="128"/>
      </rPr>
      <t>×1.2％）</t>
    </r>
    <r>
      <rPr>
        <vertAlign val="superscript"/>
        <sz val="9"/>
        <rFont val="ＭＳ 明朝"/>
        <family val="1"/>
        <charset val="128"/>
      </rPr>
      <t>※２</t>
    </r>
    <r>
      <rPr>
        <sz val="9"/>
        <rFont val="ＭＳ 明朝"/>
        <family val="1"/>
        <charset val="128"/>
      </rPr>
      <t>×10.72</t>
    </r>
    <phoneticPr fontId="2"/>
  </si>
  <si>
    <r>
      <t>（介護報酬総単位数</t>
    </r>
    <r>
      <rPr>
        <vertAlign val="superscript"/>
        <sz val="9"/>
        <rFont val="ＭＳ 明朝"/>
        <family val="1"/>
        <charset val="128"/>
      </rPr>
      <t>※１</t>
    </r>
    <r>
      <rPr>
        <sz val="9"/>
        <rFont val="ＭＳ 明朝"/>
        <family val="1"/>
        <charset val="128"/>
      </rPr>
      <t>×2.0％）</t>
    </r>
    <r>
      <rPr>
        <vertAlign val="superscript"/>
        <sz val="9"/>
        <rFont val="ＭＳ 明朝"/>
        <family val="1"/>
        <charset val="128"/>
      </rPr>
      <t>※２</t>
    </r>
    <r>
      <rPr>
        <sz val="9"/>
        <rFont val="ＭＳ 明朝"/>
        <family val="1"/>
        <charset val="128"/>
      </rPr>
      <t>×10.88</t>
    </r>
    <phoneticPr fontId="2"/>
  </si>
  <si>
    <r>
      <t>（介護報酬総単位数</t>
    </r>
    <r>
      <rPr>
        <vertAlign val="superscript"/>
        <sz val="9"/>
        <rFont val="ＭＳ 明朝"/>
        <family val="1"/>
        <charset val="128"/>
      </rPr>
      <t>※１</t>
    </r>
    <r>
      <rPr>
        <sz val="9"/>
        <rFont val="ＭＳ 明朝"/>
        <family val="1"/>
        <charset val="128"/>
      </rPr>
      <t>×1.7％）</t>
    </r>
    <r>
      <rPr>
        <vertAlign val="superscript"/>
        <sz val="9"/>
        <rFont val="ＭＳ 明朝"/>
        <family val="1"/>
        <charset val="128"/>
      </rPr>
      <t>※２</t>
    </r>
    <r>
      <rPr>
        <sz val="9"/>
        <rFont val="ＭＳ 明朝"/>
        <family val="1"/>
        <charset val="128"/>
      </rPr>
      <t>×10.88</t>
    </r>
    <phoneticPr fontId="2"/>
  </si>
  <si>
    <t>１月につき</t>
    <phoneticPr fontId="2"/>
  </si>
  <si>
    <t>１日につき</t>
    <rPh sb="1" eb="2">
      <t>ニチ</t>
    </rPh>
    <phoneticPr fontId="2"/>
  </si>
  <si>
    <t>１日につき</t>
    <rPh sb="1" eb="2">
      <t>ニチ</t>
    </rPh>
    <phoneticPr fontId="2"/>
  </si>
  <si>
    <t>１回につき</t>
    <phoneticPr fontId="2"/>
  </si>
  <si>
    <t>　(1)　イまたはロを算定している場合</t>
    <rPh sb="11" eb="13">
      <t>サンテイ</t>
    </rPh>
    <rPh sb="17" eb="19">
      <t>バアイ</t>
    </rPh>
    <phoneticPr fontId="2"/>
  </si>
  <si>
    <t>　(2)　ハを算定している場合</t>
    <phoneticPr fontId="2"/>
  </si>
  <si>
    <t>　　　　サービス提供体制強化加算（Ⅰ）</t>
    <phoneticPr fontId="2"/>
  </si>
  <si>
    <t>　　　　サービス提供体制強化加算（Ⅱ）</t>
    <phoneticPr fontId="2"/>
  </si>
  <si>
    <t xml:space="preserve">-50 </t>
    <phoneticPr fontId="2"/>
  </si>
  <si>
    <t>１回につき</t>
    <phoneticPr fontId="2"/>
  </si>
  <si>
    <t>１月につき
４回を限度</t>
    <phoneticPr fontId="2"/>
  </si>
  <si>
    <t>１月につき
１回を限度</t>
    <phoneticPr fontId="22"/>
  </si>
  <si>
    <t>（１）当該事業所の管理栄養士が行う場合</t>
    <rPh sb="3" eb="5">
      <t>トウガイ</t>
    </rPh>
    <rPh sb="5" eb="8">
      <t>ジギョウショ</t>
    </rPh>
    <rPh sb="9" eb="11">
      <t>カンリ</t>
    </rPh>
    <rPh sb="11" eb="14">
      <t>エイヨウシ</t>
    </rPh>
    <phoneticPr fontId="22"/>
  </si>
  <si>
    <t>（２）他の医療機関等と連携して行う場合</t>
    <rPh sb="3" eb="4">
      <t>ホカ</t>
    </rPh>
    <rPh sb="5" eb="7">
      <t>イリョウ</t>
    </rPh>
    <rPh sb="7" eb="9">
      <t>キカン</t>
    </rPh>
    <rPh sb="9" eb="10">
      <t>トウ</t>
    </rPh>
    <rPh sb="11" eb="13">
      <t>レンケイ</t>
    </rPh>
    <phoneticPr fontId="22"/>
  </si>
  <si>
    <t>１回につき（月２回限度）</t>
    <phoneticPr fontId="2"/>
  </si>
  <si>
    <t>１日につき（※５）</t>
    <phoneticPr fontId="2"/>
  </si>
  <si>
    <t>１回につき（６月１回限度）</t>
    <phoneticPr fontId="2"/>
  </si>
  <si>
    <t>１月につき</t>
    <phoneticPr fontId="2"/>
  </si>
  <si>
    <t>　　清拭・部分浴の場合（９０％）</t>
    <rPh sb="2" eb="4">
      <t>セイシキ</t>
    </rPh>
    <rPh sb="5" eb="8">
      <t>ブブンヨク</t>
    </rPh>
    <rPh sb="9" eb="11">
      <t>バアイ</t>
    </rPh>
    <phoneticPr fontId="2"/>
  </si>
  <si>
    <t>　　　１日に２回を超えて訪問看護を行った場合（50％）</t>
    <rPh sb="4" eb="5">
      <t>ヒ</t>
    </rPh>
    <rPh sb="7" eb="8">
      <t>カイ</t>
    </rPh>
    <rPh sb="9" eb="10">
      <t>コ</t>
    </rPh>
    <rPh sb="12" eb="14">
      <t>ホウモン</t>
    </rPh>
    <rPh sb="14" eb="16">
      <t>カンゴ</t>
    </rPh>
    <rPh sb="17" eb="18">
      <t>オコナ</t>
    </rPh>
    <rPh sb="20" eb="22">
      <t>バアイ</t>
    </rPh>
    <phoneticPr fontId="2"/>
  </si>
  <si>
    <t>-109</t>
    <phoneticPr fontId="2"/>
  </si>
  <si>
    <t>１回につき</t>
    <phoneticPr fontId="2"/>
  </si>
  <si>
    <t>　　(1)要支援１</t>
    <phoneticPr fontId="2"/>
  </si>
  <si>
    <t>　　(2)要支援２</t>
    <phoneticPr fontId="2"/>
  </si>
  <si>
    <t>１日につき</t>
    <rPh sb="1" eb="2">
      <t>ニチ</t>
    </rPh>
    <phoneticPr fontId="2"/>
  </si>
  <si>
    <t>１月につき</t>
    <phoneticPr fontId="2"/>
  </si>
  <si>
    <t>１月につき</t>
    <phoneticPr fontId="2"/>
  </si>
  <si>
    <t>　居宅療養管理指導費（１回につき）</t>
    <rPh sb="1" eb="3">
      <t>キョタク</t>
    </rPh>
    <rPh sb="3" eb="5">
      <t>リョウヨウ</t>
    </rPh>
    <rPh sb="5" eb="7">
      <t>カンリ</t>
    </rPh>
    <rPh sb="7" eb="9">
      <t>シドウ</t>
    </rPh>
    <rPh sb="9" eb="10">
      <t>ヒ</t>
    </rPh>
    <phoneticPr fontId="2"/>
  </si>
  <si>
    <t>１月につき（３月１回限度）</t>
    <rPh sb="1" eb="2">
      <t>ツキ</t>
    </rPh>
    <rPh sb="7" eb="8">
      <t>ツキ</t>
    </rPh>
    <rPh sb="9" eb="10">
      <t>カイ</t>
    </rPh>
    <rPh sb="10" eb="12">
      <t>ゲンド</t>
    </rPh>
    <phoneticPr fontId="2"/>
  </si>
  <si>
    <t>1月につき(３月１回限度)</t>
    <rPh sb="1" eb="2">
      <t>ツキ</t>
    </rPh>
    <phoneticPr fontId="22"/>
  </si>
  <si>
    <t>1月につき</t>
    <phoneticPr fontId="22"/>
  </si>
  <si>
    <t>1回につき(６月１回限度)</t>
    <rPh sb="1" eb="2">
      <t>カイ</t>
    </rPh>
    <phoneticPr fontId="22"/>
  </si>
  <si>
    <t>１回につき</t>
    <phoneticPr fontId="2"/>
  </si>
  <si>
    <t>注2　感染症又は災害の発生により利用者が減少した場合</t>
    <phoneticPr fontId="2"/>
  </si>
  <si>
    <t>1月につき
（６月以内限度）</t>
    <rPh sb="1" eb="2">
      <t>ツキ</t>
    </rPh>
    <rPh sb="8" eb="9">
      <t>ツキ</t>
    </rPh>
    <rPh sb="9" eb="11">
      <t>イナイ</t>
    </rPh>
    <rPh sb="11" eb="13">
      <t>ゲンド</t>
    </rPh>
    <phoneticPr fontId="2"/>
  </si>
  <si>
    <r>
      <t>（所定単位数×3.0％）</t>
    </r>
    <r>
      <rPr>
        <vertAlign val="superscript"/>
        <sz val="9"/>
        <rFont val="ＭＳ 明朝"/>
        <family val="1"/>
        <charset val="128"/>
      </rPr>
      <t>※２</t>
    </r>
    <r>
      <rPr>
        <sz val="9"/>
        <rFont val="ＭＳ 明朝"/>
        <family val="1"/>
        <charset val="128"/>
      </rPr>
      <t>×10.72</t>
    </r>
    <rPh sb="1" eb="3">
      <t>ショテイ</t>
    </rPh>
    <phoneticPr fontId="2"/>
  </si>
  <si>
    <r>
      <t>（所定単位数×3.0％）</t>
    </r>
    <r>
      <rPr>
        <vertAlign val="superscript"/>
        <sz val="9"/>
        <rFont val="ＭＳ 明朝"/>
        <family val="1"/>
        <charset val="128"/>
      </rPr>
      <t>※２</t>
    </r>
    <r>
      <rPr>
        <sz val="9"/>
        <rFont val="ＭＳ 明朝"/>
        <family val="1"/>
        <charset val="128"/>
      </rPr>
      <t>×10.88</t>
    </r>
    <rPh sb="1" eb="3">
      <t>ショテイ</t>
    </rPh>
    <phoneticPr fontId="2"/>
  </si>
  <si>
    <t>１　訪問看護の介護報酬に係る費用</t>
    <phoneticPr fontId="2"/>
  </si>
  <si>
    <t>２　その他の費用</t>
  </si>
  <si>
    <t>項目</t>
    <rPh sb="0" eb="2">
      <t>コウモク</t>
    </rPh>
    <phoneticPr fontId="2"/>
  </si>
  <si>
    <t>金額</t>
    <rPh sb="0" eb="2">
      <t>キンガク</t>
    </rPh>
    <phoneticPr fontId="2"/>
  </si>
  <si>
    <t>説明</t>
    <rPh sb="0" eb="2">
      <t>セツメイ</t>
    </rPh>
    <phoneticPr fontId="2"/>
  </si>
  <si>
    <t>死後の処置代</t>
    <rPh sb="0" eb="2">
      <t>シゴ</t>
    </rPh>
    <rPh sb="3" eb="6">
      <t>ショチダイ</t>
    </rPh>
    <phoneticPr fontId="2"/>
  </si>
  <si>
    <t>交通費</t>
    <rPh sb="0" eb="3">
      <t>コウツウヒ</t>
    </rPh>
    <phoneticPr fontId="2"/>
  </si>
  <si>
    <t>実費</t>
    <rPh sb="0" eb="2">
      <t>ジッピ</t>
    </rPh>
    <phoneticPr fontId="2"/>
  </si>
  <si>
    <t>３　通常のサービス提供を超える費用（利用者負担10割）</t>
  </si>
  <si>
    <t>介護保険外サービス</t>
    <phoneticPr fontId="2"/>
  </si>
  <si>
    <t>介護報酬告示上の額と同額</t>
    <phoneticPr fontId="2"/>
  </si>
  <si>
    <t>区分限度額を超えてサービスを利用したい場合など、介護保険枠外のサービス料金です。</t>
    <phoneticPr fontId="2"/>
  </si>
  <si>
    <t>２級地</t>
    <phoneticPr fontId="22"/>
  </si>
  <si>
    <t>令和４年４月１日現在</t>
    <phoneticPr fontId="22"/>
  </si>
  <si>
    <t>在宅で利用者様が亡くなった際に家族が死後の処置を希望した場合</t>
    <rPh sb="0" eb="2">
      <t>ザイタク</t>
    </rPh>
    <rPh sb="3" eb="6">
      <t>リヨウシャ</t>
    </rPh>
    <rPh sb="6" eb="7">
      <t>サマ</t>
    </rPh>
    <rPh sb="8" eb="9">
      <t>ナ</t>
    </rPh>
    <rPh sb="13" eb="14">
      <t>サイ</t>
    </rPh>
    <rPh sb="15" eb="17">
      <t>カゾク</t>
    </rPh>
    <rPh sb="18" eb="20">
      <t>シゴ</t>
    </rPh>
    <rPh sb="21" eb="23">
      <t>ショチ</t>
    </rPh>
    <rPh sb="24" eb="26">
      <t>キボウ</t>
    </rPh>
    <rPh sb="28" eb="30">
      <t>バアイ</t>
    </rPh>
    <phoneticPr fontId="2"/>
  </si>
  <si>
    <t>１　訪問介護の介護報酬に係る費用</t>
    <rPh sb="4" eb="6">
      <t>カイゴ</t>
    </rPh>
    <phoneticPr fontId="2"/>
  </si>
  <si>
    <t>※利用者負担額欄は各負担割合に応じて単位数を円に換算し表示したものです。</t>
    <phoneticPr fontId="22"/>
  </si>
  <si>
    <t>　ただし、小数点以下は切り捨てとなるため、１ヶ月の合計単位数で計算した場合、多少の誤差が出ます。</t>
    <phoneticPr fontId="22"/>
  </si>
  <si>
    <t>介護職員等特定処遇改善加算（Ⅰ）※３</t>
    <phoneticPr fontId="2"/>
  </si>
  <si>
    <t>介護職員等特定処遇改善加算（Ⅱ）※３</t>
    <phoneticPr fontId="2"/>
  </si>
  <si>
    <t>※　共生型訪問介護の場合、下記の割合に応じた単位数を算定すること。</t>
    <phoneticPr fontId="2"/>
  </si>
  <si>
    <t>※利用者負担額（１割、２割又は３割）の算出方法</t>
    <phoneticPr fontId="22"/>
  </si>
  <si>
    <t>介護職員等ベースアップ等支援加算(１月につき)※３</t>
    <phoneticPr fontId="2"/>
  </si>
  <si>
    <r>
      <t>（介護報酬総単位数</t>
    </r>
    <r>
      <rPr>
        <vertAlign val="superscript"/>
        <sz val="9"/>
        <rFont val="ＭＳ 明朝"/>
        <family val="1"/>
        <charset val="128"/>
      </rPr>
      <t>※１</t>
    </r>
    <r>
      <rPr>
        <sz val="9"/>
        <rFont val="ＭＳ 明朝"/>
        <family val="1"/>
        <charset val="128"/>
      </rPr>
      <t>×2.4％）</t>
    </r>
    <r>
      <rPr>
        <vertAlign val="superscript"/>
        <sz val="9"/>
        <rFont val="ＭＳ 明朝"/>
        <family val="1"/>
        <charset val="128"/>
      </rPr>
      <t>※２</t>
    </r>
    <r>
      <rPr>
        <sz val="9"/>
        <rFont val="ＭＳ 明朝"/>
        <family val="1"/>
        <charset val="128"/>
      </rPr>
      <t>×11.12</t>
    </r>
    <phoneticPr fontId="2"/>
  </si>
  <si>
    <t>令和４年４月１日現在</t>
    <phoneticPr fontId="2"/>
  </si>
  <si>
    <t>１　訪問入浴の介護報酬に係る費用</t>
    <rPh sb="4" eb="6">
      <t>ニュウヨク</t>
    </rPh>
    <phoneticPr fontId="2"/>
  </si>
  <si>
    <r>
      <t>（介護報酬総単位数</t>
    </r>
    <r>
      <rPr>
        <vertAlign val="superscript"/>
        <sz val="9"/>
        <rFont val="ＭＳ 明朝"/>
        <family val="1"/>
        <charset val="128"/>
      </rPr>
      <t>※１</t>
    </r>
    <r>
      <rPr>
        <sz val="9"/>
        <rFont val="ＭＳ 明朝"/>
        <family val="1"/>
        <charset val="128"/>
      </rPr>
      <t>×1.1％）</t>
    </r>
    <r>
      <rPr>
        <vertAlign val="superscript"/>
        <sz val="9"/>
        <rFont val="ＭＳ 明朝"/>
        <family val="1"/>
        <charset val="128"/>
      </rPr>
      <t>※２</t>
    </r>
    <r>
      <rPr>
        <sz val="9"/>
        <rFont val="ＭＳ 明朝"/>
        <family val="1"/>
        <charset val="128"/>
      </rPr>
      <t>×11.12</t>
    </r>
    <phoneticPr fontId="2"/>
  </si>
  <si>
    <t>*利用者負担額（１割、２割又は３割）の算出方法</t>
    <phoneticPr fontId="2"/>
  </si>
  <si>
    <t>*利用者負担額欄は各負担割合に応じて単位数を円に換算し表示したものです。</t>
    <phoneticPr fontId="22"/>
  </si>
  <si>
    <t>１　横浜市訪問介護相当サービスの介護報酬に係る費用</t>
    <phoneticPr fontId="22"/>
  </si>
  <si>
    <t>１　介護予防訪問入浴の介護報酬に係る費用</t>
    <rPh sb="2" eb="4">
      <t>カイゴ</t>
    </rPh>
    <rPh sb="4" eb="6">
      <t>ヨボウ</t>
    </rPh>
    <phoneticPr fontId="2"/>
  </si>
  <si>
    <t>　利用者の選定により提供される特別な浴槽水に係る費用</t>
    <rPh sb="1" eb="4">
      <t>リヨウシャ</t>
    </rPh>
    <rPh sb="5" eb="7">
      <t>センテイ</t>
    </rPh>
    <rPh sb="10" eb="12">
      <t>テイキョウ</t>
    </rPh>
    <rPh sb="15" eb="17">
      <t>トクベツ</t>
    </rPh>
    <rPh sb="18" eb="21">
      <t>ヨクソウスイ</t>
    </rPh>
    <rPh sb="22" eb="23">
      <t>カカ</t>
    </rPh>
    <rPh sb="24" eb="26">
      <t>ヒヨウ</t>
    </rPh>
    <phoneticPr fontId="22"/>
  </si>
  <si>
    <t>実費</t>
    <rPh sb="0" eb="2">
      <t>ジッピ</t>
    </rPh>
    <phoneticPr fontId="22"/>
  </si>
  <si>
    <t>１　介護予防訪問看護の介護報酬に係る費用</t>
    <rPh sb="2" eb="4">
      <t>カイゴ</t>
    </rPh>
    <rPh sb="4" eb="6">
      <t>ヨボウ</t>
    </rPh>
    <phoneticPr fontId="2"/>
  </si>
  <si>
    <t>１　訪問リハビリテーションの介護報酬に係る費用</t>
    <phoneticPr fontId="2"/>
  </si>
  <si>
    <t>１　介護予防訪問リハビリテーションの介護報酬に係る費用</t>
    <rPh sb="2" eb="4">
      <t>カイゴ</t>
    </rPh>
    <rPh sb="4" eb="6">
      <t>ヨボウ</t>
    </rPh>
    <phoneticPr fontId="2"/>
  </si>
  <si>
    <t>１　居宅療養管理指導の介護報酬に係る費用</t>
    <phoneticPr fontId="22"/>
  </si>
  <si>
    <t>１　介護予防居宅療養管理指導の介護報酬に係る費用</t>
    <rPh sb="2" eb="4">
      <t>カイゴ</t>
    </rPh>
    <rPh sb="4" eb="6">
      <t>ヨボウ</t>
    </rPh>
    <phoneticPr fontId="2"/>
  </si>
  <si>
    <t>１日につき（※４）</t>
    <phoneticPr fontId="2"/>
  </si>
  <si>
    <t>１月につき（※６）</t>
    <phoneticPr fontId="2"/>
  </si>
  <si>
    <t>※４　共生型通所介護のみ算定可能です。</t>
    <rPh sb="12" eb="14">
      <t>サンテイ</t>
    </rPh>
    <rPh sb="14" eb="16">
      <t>カノウ</t>
    </rPh>
    <phoneticPr fontId="2"/>
  </si>
  <si>
    <t>※５　共生型通所介護は算定できません。</t>
    <phoneticPr fontId="2"/>
  </si>
  <si>
    <t>※６　ただし、個別機能訓練加算を算定している場合は、１月につき100単位</t>
    <phoneticPr fontId="2"/>
  </si>
  <si>
    <r>
      <t>（介護報酬総単位数</t>
    </r>
    <r>
      <rPr>
        <vertAlign val="superscript"/>
        <sz val="9"/>
        <rFont val="ＭＳ 明朝"/>
        <family val="1"/>
        <charset val="128"/>
      </rPr>
      <t>※１</t>
    </r>
    <r>
      <rPr>
        <sz val="9"/>
        <rFont val="ＭＳ 明朝"/>
        <family val="1"/>
        <charset val="128"/>
      </rPr>
      <t>×1.1％）</t>
    </r>
    <r>
      <rPr>
        <vertAlign val="superscript"/>
        <sz val="9"/>
        <rFont val="ＭＳ 明朝"/>
        <family val="1"/>
        <charset val="128"/>
      </rPr>
      <t>※２</t>
    </r>
    <r>
      <rPr>
        <sz val="9"/>
        <rFont val="ＭＳ 明朝"/>
        <family val="1"/>
        <charset val="128"/>
      </rPr>
      <t>×10.72</t>
    </r>
    <phoneticPr fontId="2"/>
  </si>
  <si>
    <t>１　通所介護の介護報酬に係る費用</t>
    <rPh sb="2" eb="4">
      <t>ツウショ</t>
    </rPh>
    <rPh sb="4" eb="6">
      <t>カイゴ</t>
    </rPh>
    <phoneticPr fontId="2"/>
  </si>
  <si>
    <t>１　横浜市通所介護相当サービスの介護報酬に係る費用</t>
    <rPh sb="5" eb="7">
      <t>ツウショ</t>
    </rPh>
    <phoneticPr fontId="22"/>
  </si>
  <si>
    <t>介護職員処遇改善加算（Ⅲ）※３</t>
    <phoneticPr fontId="2"/>
  </si>
  <si>
    <t>介護職員処遇改善加算（Ⅱ）※３</t>
    <phoneticPr fontId="2"/>
  </si>
  <si>
    <t>介護職員処遇改善加算（Ⅰ）※３</t>
    <phoneticPr fontId="2"/>
  </si>
  <si>
    <t>※３　介護職員処遇改善加算等の利用者負担額は、上記額－（上記額×負担割合（１円未満切り捨て））</t>
    <rPh sb="3" eb="5">
      <t>カイゴ</t>
    </rPh>
    <rPh sb="5" eb="7">
      <t>ショクイン</t>
    </rPh>
    <rPh sb="7" eb="9">
      <t>ショグウ</t>
    </rPh>
    <rPh sb="9" eb="11">
      <t>カイゼン</t>
    </rPh>
    <rPh sb="11" eb="13">
      <t>カサン</t>
    </rPh>
    <rPh sb="13" eb="14">
      <t>トウ</t>
    </rPh>
    <rPh sb="32" eb="34">
      <t>フタン</t>
    </rPh>
    <rPh sb="34" eb="36">
      <t>ワリアイ</t>
    </rPh>
    <phoneticPr fontId="2"/>
  </si>
  <si>
    <t>※３　介護職員処遇改善加算等の利用者負担額は、上記額－（上記額×負担割合（１円未満切り捨て））</t>
    <phoneticPr fontId="2"/>
  </si>
  <si>
    <t>特定事業所加算Ⅰ、Ⅱ、Ⅲ、Ⅳ、Ⅴ※３</t>
    <rPh sb="0" eb="2">
      <t>トクテイ</t>
    </rPh>
    <rPh sb="2" eb="5">
      <t>ジギョウショ</t>
    </rPh>
    <rPh sb="5" eb="7">
      <t>カサン</t>
    </rPh>
    <phoneticPr fontId="2"/>
  </si>
  <si>
    <t>　○○円－（○○円×0.9、0.8又は0.7（１円未満切り捨て））＝△△円（利用者負担額）</t>
    <phoneticPr fontId="2"/>
  </si>
  <si>
    <t>*利用者負担額（１割、２割又は３割）の算出方法</t>
    <phoneticPr fontId="22"/>
  </si>
  <si>
    <t>昼食代</t>
    <phoneticPr fontId="2"/>
  </si>
  <si>
    <t>飲み物代</t>
    <phoneticPr fontId="2"/>
  </si>
  <si>
    <t>おむつ代</t>
    <phoneticPr fontId="2"/>
  </si>
  <si>
    <t>教養娯楽費</t>
    <phoneticPr fontId="2"/>
  </si>
  <si>
    <t>説明</t>
    <phoneticPr fontId="2"/>
  </si>
  <si>
    <t>おむつ100円
パット50円</t>
    <phoneticPr fontId="2"/>
  </si>
  <si>
    <t>実費</t>
    <phoneticPr fontId="2"/>
  </si>
  <si>
    <t>通常の水分補給（水、お茶）は無料です。</t>
    <phoneticPr fontId="2"/>
  </si>
  <si>
    <t>コーヒー：１杯60円</t>
    <phoneticPr fontId="2"/>
  </si>
  <si>
    <t>通常の水分補給（水、お茶）は無料です。</t>
    <phoneticPr fontId="22"/>
  </si>
  <si>
    <t>１　通所リハビリテーションの介護報酬に係る費用</t>
    <phoneticPr fontId="2"/>
  </si>
  <si>
    <t>１　通所リハビリテーションの介護報酬に係る費用</t>
    <phoneticPr fontId="22"/>
  </si>
  <si>
    <t>（介護報酬総単位数※１×4.7％）※２×10.88</t>
    <phoneticPr fontId="2"/>
  </si>
  <si>
    <t>（介護報酬総単位数※１×1.9％）※２×10.88</t>
  </si>
  <si>
    <t>（介護報酬総単位数※１×3.4％）※２×10.88</t>
    <phoneticPr fontId="2"/>
  </si>
  <si>
    <t>（介護報酬総単位数※１×2.0％）※２×10.88</t>
    <phoneticPr fontId="2"/>
  </si>
  <si>
    <t>（介護報酬総単位数※１×1.7％）※２×10.88</t>
    <phoneticPr fontId="2"/>
  </si>
  <si>
    <r>
      <t>（介護報酬総単位数</t>
    </r>
    <r>
      <rPr>
        <vertAlign val="superscript"/>
        <sz val="9"/>
        <rFont val="ＭＳ 明朝"/>
        <family val="1"/>
        <charset val="128"/>
      </rPr>
      <t>※１</t>
    </r>
    <r>
      <rPr>
        <sz val="9"/>
        <rFont val="ＭＳ 明朝"/>
        <family val="1"/>
        <charset val="128"/>
      </rPr>
      <t>×1.0％）</t>
    </r>
    <r>
      <rPr>
        <vertAlign val="superscript"/>
        <sz val="9"/>
        <rFont val="ＭＳ 明朝"/>
        <family val="1"/>
        <charset val="128"/>
      </rPr>
      <t>※２</t>
    </r>
    <r>
      <rPr>
        <sz val="9"/>
        <rFont val="ＭＳ 明朝"/>
        <family val="1"/>
        <charset val="128"/>
      </rPr>
      <t>×10.88</t>
    </r>
    <phoneticPr fontId="2"/>
  </si>
  <si>
    <t>１　介護予防通所リハビリテーションの介護報酬に係る費用</t>
    <rPh sb="2" eb="4">
      <t>カイゴ</t>
    </rPh>
    <rPh sb="4" eb="6">
      <t>ヨボウ</t>
    </rPh>
    <phoneticPr fontId="2"/>
  </si>
  <si>
    <t>（介護報酬総単位数※１×4.7％）※２×10.88</t>
    <phoneticPr fontId="22"/>
  </si>
  <si>
    <t>（介護報酬総単位数※１×3.4％）※２×10.88</t>
    <phoneticPr fontId="22"/>
  </si>
  <si>
    <t>（介護報酬総単位数※１×1.9％）※２×10.88</t>
    <phoneticPr fontId="22"/>
  </si>
  <si>
    <t>（介護報酬総単位数※１×2.0％）※２×10.88</t>
    <phoneticPr fontId="22"/>
  </si>
  <si>
    <t>（介護報酬総単位数※１×1.7％）※２×10.88</t>
    <phoneticPr fontId="22"/>
  </si>
  <si>
    <t>通常の水分補給（水、お茶）は無料です。</t>
    <phoneticPr fontId="2"/>
  </si>
  <si>
    <t>通常規模型通所介護費</t>
    <rPh sb="0" eb="2">
      <t>ツウジョウ</t>
    </rPh>
    <rPh sb="2" eb="4">
      <t>キボ</t>
    </rPh>
    <rPh sb="4" eb="5">
      <t>ガタ</t>
    </rPh>
    <rPh sb="5" eb="7">
      <t>ツウショ</t>
    </rPh>
    <rPh sb="7" eb="9">
      <t>カイゴ</t>
    </rPh>
    <rPh sb="9" eb="10">
      <t>ヒ</t>
    </rPh>
    <phoneticPr fontId="2"/>
  </si>
  <si>
    <t>大規模型通所介護費（Ⅰ）</t>
    <rPh sb="0" eb="1">
      <t>ダイ</t>
    </rPh>
    <rPh sb="1" eb="3">
      <t>キボ</t>
    </rPh>
    <rPh sb="3" eb="4">
      <t>ガタ</t>
    </rPh>
    <rPh sb="4" eb="6">
      <t>ツウショ</t>
    </rPh>
    <rPh sb="6" eb="8">
      <t>カイゴ</t>
    </rPh>
    <rPh sb="8" eb="9">
      <t>ヒ</t>
    </rPh>
    <phoneticPr fontId="2"/>
  </si>
  <si>
    <t>大規模型通所介護費（Ⅱ）</t>
    <rPh sb="0" eb="1">
      <t>ダイ</t>
    </rPh>
    <rPh sb="1" eb="3">
      <t>キボ</t>
    </rPh>
    <rPh sb="3" eb="4">
      <t>ガタ</t>
    </rPh>
    <rPh sb="4" eb="6">
      <t>ツウショ</t>
    </rPh>
    <rPh sb="6" eb="8">
      <t>カイゴ</t>
    </rPh>
    <rPh sb="8" eb="9">
      <t>ヒ</t>
    </rPh>
    <phoneticPr fontId="2"/>
  </si>
  <si>
    <t>　　　９時間以上10時間未満</t>
    <rPh sb="4" eb="6">
      <t>ジカン</t>
    </rPh>
    <rPh sb="6" eb="8">
      <t>イジョウ</t>
    </rPh>
    <rPh sb="10" eb="12">
      <t>ジカン</t>
    </rPh>
    <rPh sb="12" eb="14">
      <t>ミマン</t>
    </rPh>
    <phoneticPr fontId="2"/>
  </si>
  <si>
    <t>　　　10時間以上11時間未満</t>
    <rPh sb="5" eb="7">
      <t>ジカン</t>
    </rPh>
    <rPh sb="7" eb="9">
      <t>イジョウ</t>
    </rPh>
    <rPh sb="11" eb="13">
      <t>ジカン</t>
    </rPh>
    <rPh sb="13" eb="15">
      <t>ミマン</t>
    </rPh>
    <phoneticPr fontId="2"/>
  </si>
  <si>
    <t>　　　11時間以上12時間未満</t>
    <rPh sb="5" eb="7">
      <t>ジカン</t>
    </rPh>
    <rPh sb="7" eb="9">
      <t>イジョウ</t>
    </rPh>
    <rPh sb="11" eb="13">
      <t>ジカン</t>
    </rPh>
    <rPh sb="13" eb="15">
      <t>ミマン</t>
    </rPh>
    <phoneticPr fontId="2"/>
  </si>
  <si>
    <t>　　　12時間以上13時間未満</t>
    <rPh sb="5" eb="7">
      <t>ジカン</t>
    </rPh>
    <rPh sb="7" eb="9">
      <t>イジョウ</t>
    </rPh>
    <rPh sb="11" eb="13">
      <t>ジカン</t>
    </rPh>
    <rPh sb="13" eb="15">
      <t>ミマン</t>
    </rPh>
    <phoneticPr fontId="2"/>
  </si>
  <si>
    <t>　　　13時間以上14時間未満</t>
    <rPh sb="5" eb="7">
      <t>ジカン</t>
    </rPh>
    <rPh sb="7" eb="9">
      <t>イジョウ</t>
    </rPh>
    <rPh sb="11" eb="13">
      <t>ジカン</t>
    </rPh>
    <rPh sb="13" eb="15">
      <t>ミマン</t>
    </rPh>
    <phoneticPr fontId="2"/>
  </si>
  <si>
    <t>　生活相談員配置等加算</t>
    <rPh sb="1" eb="3">
      <t>セイカツ</t>
    </rPh>
    <rPh sb="3" eb="6">
      <t>ソウダンイン</t>
    </rPh>
    <rPh sb="6" eb="8">
      <t>ハイチ</t>
    </rPh>
    <rPh sb="8" eb="9">
      <t>トウ</t>
    </rPh>
    <rPh sb="9" eb="11">
      <t>カサン</t>
    </rPh>
    <phoneticPr fontId="2"/>
  </si>
  <si>
    <t>　時間延長加算</t>
    <rPh sb="1" eb="3">
      <t>ジカン</t>
    </rPh>
    <rPh sb="3" eb="5">
      <t>エンチョウ</t>
    </rPh>
    <rPh sb="5" eb="7">
      <t>カサン</t>
    </rPh>
    <phoneticPr fontId="2"/>
  </si>
  <si>
    <t>　入浴介助加算（Ⅰ）</t>
    <rPh sb="1" eb="3">
      <t>ニュウヨク</t>
    </rPh>
    <rPh sb="3" eb="5">
      <t>カイジョ</t>
    </rPh>
    <rPh sb="5" eb="7">
      <t>カサン</t>
    </rPh>
    <phoneticPr fontId="2"/>
  </si>
  <si>
    <t>　入浴介助加算（Ⅱ）</t>
    <phoneticPr fontId="2"/>
  </si>
  <si>
    <t>　中重度者ケア体制加算</t>
    <rPh sb="1" eb="5">
      <t>チュウジュウドシャ</t>
    </rPh>
    <rPh sb="7" eb="9">
      <t>タイセイ</t>
    </rPh>
    <rPh sb="9" eb="11">
      <t>カサン</t>
    </rPh>
    <phoneticPr fontId="2"/>
  </si>
  <si>
    <t>　生活機能向上連携加算（Ⅰ）</t>
    <rPh sb="1" eb="3">
      <t>セイカツ</t>
    </rPh>
    <rPh sb="3" eb="5">
      <t>キノウ</t>
    </rPh>
    <rPh sb="5" eb="7">
      <t>コウジョウ</t>
    </rPh>
    <rPh sb="7" eb="9">
      <t>レンケイ</t>
    </rPh>
    <rPh sb="9" eb="11">
      <t>カサン</t>
    </rPh>
    <phoneticPr fontId="22"/>
  </si>
  <si>
    <t>　生活機能向上連携加算（Ⅱ）</t>
    <phoneticPr fontId="2"/>
  </si>
  <si>
    <t>　個別機能訓練加算（Ⅰ）イ</t>
    <rPh sb="1" eb="3">
      <t>コベツ</t>
    </rPh>
    <rPh sb="3" eb="5">
      <t>キノウ</t>
    </rPh>
    <rPh sb="5" eb="7">
      <t>クンレン</t>
    </rPh>
    <rPh sb="7" eb="9">
      <t>カサン</t>
    </rPh>
    <phoneticPr fontId="2"/>
  </si>
  <si>
    <t>　個別機能訓練加算（Ⅰ）ロ</t>
    <phoneticPr fontId="2"/>
  </si>
  <si>
    <t>　個別機能訓練加算（Ⅱ）</t>
    <phoneticPr fontId="2"/>
  </si>
  <si>
    <t>　ＡＤＬ維持等加算（Ⅰ）</t>
    <rPh sb="4" eb="6">
      <t>イジ</t>
    </rPh>
    <rPh sb="6" eb="7">
      <t>トウ</t>
    </rPh>
    <rPh sb="7" eb="9">
      <t>カサン</t>
    </rPh>
    <phoneticPr fontId="2"/>
  </si>
  <si>
    <t>　ＡＤＬ維持等加算（Ⅱ）</t>
    <rPh sb="6" eb="7">
      <t>トウ</t>
    </rPh>
    <phoneticPr fontId="2"/>
  </si>
  <si>
    <t>　認知症加算</t>
    <phoneticPr fontId="2"/>
  </si>
  <si>
    <t>　若年性認知症利用者受入加算</t>
    <rPh sb="1" eb="4">
      <t>ジャクネンセイ</t>
    </rPh>
    <rPh sb="4" eb="6">
      <t>ニンチ</t>
    </rPh>
    <rPh sb="6" eb="7">
      <t>ショウ</t>
    </rPh>
    <rPh sb="7" eb="10">
      <t>リヨウシャ</t>
    </rPh>
    <rPh sb="10" eb="12">
      <t>ウケイ</t>
    </rPh>
    <rPh sb="12" eb="14">
      <t>カサン</t>
    </rPh>
    <phoneticPr fontId="2"/>
  </si>
  <si>
    <t>　栄養アセスメント加算</t>
    <rPh sb="1" eb="3">
      <t>エイヨウ</t>
    </rPh>
    <rPh sb="9" eb="11">
      <t>カサン</t>
    </rPh>
    <phoneticPr fontId="2"/>
  </si>
  <si>
    <t>　栄養改善加算</t>
    <rPh sb="1" eb="3">
      <t>エイヨウ</t>
    </rPh>
    <rPh sb="3" eb="5">
      <t>カイゼン</t>
    </rPh>
    <rPh sb="5" eb="7">
      <t>カサン</t>
    </rPh>
    <phoneticPr fontId="2"/>
  </si>
  <si>
    <t>　口腔・栄養スクリーニング加算（Ⅰ）</t>
    <rPh sb="1" eb="3">
      <t>コウクウ</t>
    </rPh>
    <phoneticPr fontId="2"/>
  </si>
  <si>
    <t>　口腔・栄養スクリーニング加算（Ⅱ）</t>
    <phoneticPr fontId="2"/>
  </si>
  <si>
    <t>　口腔機能向上加算（Ⅰ）</t>
    <rPh sb="1" eb="3">
      <t>コウコウ</t>
    </rPh>
    <rPh sb="3" eb="5">
      <t>キノウ</t>
    </rPh>
    <rPh sb="5" eb="7">
      <t>コウジョウ</t>
    </rPh>
    <rPh sb="7" eb="9">
      <t>カサン</t>
    </rPh>
    <phoneticPr fontId="2"/>
  </si>
  <si>
    <t>　口腔機能向上加算（Ⅱ）</t>
    <phoneticPr fontId="2"/>
  </si>
  <si>
    <t>　科学的介護推進体制加算</t>
    <phoneticPr fontId="2"/>
  </si>
  <si>
    <t>　サービス提供体制強化加算（Ⅰ）</t>
    <rPh sb="5" eb="7">
      <t>テイキョウ</t>
    </rPh>
    <rPh sb="7" eb="9">
      <t>タイセイ</t>
    </rPh>
    <rPh sb="9" eb="11">
      <t>キョウカ</t>
    </rPh>
    <rPh sb="11" eb="13">
      <t>カサン</t>
    </rPh>
    <phoneticPr fontId="2"/>
  </si>
  <si>
    <t>　サービス提供体制強化加算（Ⅱ）</t>
    <rPh sb="5" eb="7">
      <t>テイキョウ</t>
    </rPh>
    <rPh sb="7" eb="9">
      <t>タイセイ</t>
    </rPh>
    <rPh sb="9" eb="11">
      <t>キョウカ</t>
    </rPh>
    <rPh sb="11" eb="13">
      <t>カサン</t>
    </rPh>
    <phoneticPr fontId="2"/>
  </si>
  <si>
    <t>　サービス提供体制強化加算（Ⅲ）</t>
    <rPh sb="5" eb="7">
      <t>テイキョウ</t>
    </rPh>
    <rPh sb="7" eb="9">
      <t>タイセイ</t>
    </rPh>
    <rPh sb="9" eb="11">
      <t>キョウカ</t>
    </rPh>
    <rPh sb="11" eb="13">
      <t>カサン</t>
    </rPh>
    <phoneticPr fontId="2"/>
  </si>
  <si>
    <t>取扱件数</t>
    <rPh sb="0" eb="2">
      <t>トリアツカ</t>
    </rPh>
    <rPh sb="2" eb="4">
      <t>ケンスウ</t>
    </rPh>
    <phoneticPr fontId="22"/>
  </si>
  <si>
    <t>費用総額</t>
    <rPh sb="0" eb="2">
      <t>ヒヨウ</t>
    </rPh>
    <rPh sb="2" eb="4">
      <t>ソウガク</t>
    </rPh>
    <phoneticPr fontId="2"/>
  </si>
  <si>
    <t>説明等</t>
    <rPh sb="0" eb="2">
      <t>セツメイ</t>
    </rPh>
    <rPh sb="2" eb="3">
      <t>トウ</t>
    </rPh>
    <phoneticPr fontId="22"/>
  </si>
  <si>
    <t>　居宅介護支援（ⅰ）要介護１又２</t>
    <rPh sb="10" eb="13">
      <t>ヨウカイゴ</t>
    </rPh>
    <rPh sb="14" eb="15">
      <t>ユウ</t>
    </rPh>
    <phoneticPr fontId="2"/>
  </si>
  <si>
    <t>１月につき</t>
    <phoneticPr fontId="22"/>
  </si>
  <si>
    <t>　居宅介護支援（ⅰ）要介護３、４又は５</t>
    <rPh sb="10" eb="13">
      <t>ヨウカイゴ</t>
    </rPh>
    <rPh sb="16" eb="17">
      <t>マタ</t>
    </rPh>
    <phoneticPr fontId="2"/>
  </si>
  <si>
    <t>　居宅介護支援（ⅱ）要介護１又２</t>
    <rPh sb="10" eb="13">
      <t>ヨウカイゴ</t>
    </rPh>
    <rPh sb="14" eb="15">
      <t>ユウ</t>
    </rPh>
    <phoneticPr fontId="2"/>
  </si>
  <si>
    <t>　居宅介護支援（ⅱ）要介護３、４又は５</t>
    <rPh sb="10" eb="13">
      <t>ヨウカイゴ</t>
    </rPh>
    <rPh sb="16" eb="17">
      <t>マタ</t>
    </rPh>
    <phoneticPr fontId="2"/>
  </si>
  <si>
    <t>　居宅介護支援（ⅲ）要介護１又２</t>
    <rPh sb="10" eb="13">
      <t>ヨウカイゴ</t>
    </rPh>
    <rPh sb="14" eb="15">
      <t>ユウ</t>
    </rPh>
    <phoneticPr fontId="2"/>
  </si>
  <si>
    <t>　居宅介護支援（ⅲ）要介護３、４又は５</t>
    <rPh sb="10" eb="13">
      <t>ヨウカイゴ</t>
    </rPh>
    <rPh sb="16" eb="17">
      <t>マタ</t>
    </rPh>
    <phoneticPr fontId="2"/>
  </si>
  <si>
    <t>　初回加算</t>
    <phoneticPr fontId="22"/>
  </si>
  <si>
    <t>　特定事業所加算（Ⅰ）</t>
    <phoneticPr fontId="2"/>
  </si>
  <si>
    <t>　特定事業所加算（Ⅱ）</t>
    <phoneticPr fontId="2"/>
  </si>
  <si>
    <t>　特定事業所加算（Ⅲ）</t>
    <phoneticPr fontId="2"/>
  </si>
  <si>
    <t>　特定事業所加算（Ａ）</t>
    <phoneticPr fontId="2"/>
  </si>
  <si>
    <t>　特定事業所医療介護連携加算</t>
    <rPh sb="1" eb="3">
      <t>トクテイ</t>
    </rPh>
    <rPh sb="3" eb="6">
      <t>ジギョウショ</t>
    </rPh>
    <rPh sb="6" eb="8">
      <t>イリョウ</t>
    </rPh>
    <rPh sb="8" eb="10">
      <t>カイゴ</t>
    </rPh>
    <rPh sb="10" eb="12">
      <t>レンケイ</t>
    </rPh>
    <rPh sb="12" eb="14">
      <t>カサン</t>
    </rPh>
    <phoneticPr fontId="2"/>
  </si>
  <si>
    <t>　入院時情報連携加算Ⅰ</t>
    <rPh sb="1" eb="3">
      <t>ニュウイン</t>
    </rPh>
    <rPh sb="3" eb="4">
      <t>ジ</t>
    </rPh>
    <rPh sb="4" eb="6">
      <t>ジョウホウ</t>
    </rPh>
    <rPh sb="6" eb="8">
      <t>レンケイ</t>
    </rPh>
    <rPh sb="8" eb="10">
      <t>カサン</t>
    </rPh>
    <phoneticPr fontId="2"/>
  </si>
  <si>
    <t>　入院時情報連携加算Ⅱ</t>
    <rPh sb="1" eb="3">
      <t>ニュウイン</t>
    </rPh>
    <rPh sb="3" eb="4">
      <t>ジ</t>
    </rPh>
    <rPh sb="4" eb="6">
      <t>ジョウホウ</t>
    </rPh>
    <rPh sb="6" eb="8">
      <t>レンケイ</t>
    </rPh>
    <rPh sb="8" eb="10">
      <t>カサン</t>
    </rPh>
    <phoneticPr fontId="2"/>
  </si>
  <si>
    <t>　退院・退所加算（Ⅰ）イ</t>
    <rPh sb="1" eb="3">
      <t>タイイン</t>
    </rPh>
    <rPh sb="4" eb="6">
      <t>タイショ</t>
    </rPh>
    <rPh sb="6" eb="8">
      <t>カサン</t>
    </rPh>
    <phoneticPr fontId="2"/>
  </si>
  <si>
    <t>　退院・退所加算（Ⅰ）ロ</t>
    <rPh sb="1" eb="3">
      <t>タイイン</t>
    </rPh>
    <rPh sb="4" eb="6">
      <t>タイショ</t>
    </rPh>
    <rPh sb="6" eb="8">
      <t>カサン</t>
    </rPh>
    <phoneticPr fontId="2"/>
  </si>
  <si>
    <t>　退院・退所加算（Ⅱ）イ</t>
    <rPh sb="1" eb="3">
      <t>タイイン</t>
    </rPh>
    <rPh sb="4" eb="6">
      <t>タイショ</t>
    </rPh>
    <rPh sb="6" eb="8">
      <t>カサン</t>
    </rPh>
    <phoneticPr fontId="2"/>
  </si>
  <si>
    <t>　退院・退所加算（Ⅱ）ロ</t>
    <rPh sb="1" eb="3">
      <t>タイイン</t>
    </rPh>
    <rPh sb="4" eb="6">
      <t>タイショ</t>
    </rPh>
    <rPh sb="6" eb="8">
      <t>カサン</t>
    </rPh>
    <phoneticPr fontId="2"/>
  </si>
  <si>
    <t>　退院・退所加算（Ⅲ）</t>
    <phoneticPr fontId="2"/>
  </si>
  <si>
    <t>　通院時情報連携加算</t>
    <phoneticPr fontId="22"/>
  </si>
  <si>
    <t>　緊急時等居宅カンファレンス加算</t>
    <phoneticPr fontId="22"/>
  </si>
  <si>
    <t>月２回限度</t>
    <phoneticPr fontId="22"/>
  </si>
  <si>
    <t>　ターミナルケアマネジメント加算</t>
    <phoneticPr fontId="22"/>
  </si>
  <si>
    <t>※地域単価は11.12円（横浜市、２級地の単価）</t>
    <rPh sb="1" eb="3">
      <t>チイキ</t>
    </rPh>
    <rPh sb="3" eb="5">
      <t>タンカ</t>
    </rPh>
    <rPh sb="11" eb="12">
      <t>エン</t>
    </rPh>
    <rPh sb="13" eb="16">
      <t>ヨコハマシ</t>
    </rPh>
    <rPh sb="18" eb="20">
      <t>キュウチ</t>
    </rPh>
    <rPh sb="21" eb="23">
      <t>タンカ</t>
    </rPh>
    <phoneticPr fontId="22"/>
  </si>
  <si>
    <t>※利用者負担額はありません。</t>
    <rPh sb="1" eb="4">
      <t>リヨウシャ</t>
    </rPh>
    <rPh sb="4" eb="6">
      <t>フタン</t>
    </rPh>
    <rPh sb="6" eb="7">
      <t>ガク</t>
    </rPh>
    <phoneticPr fontId="22"/>
  </si>
  <si>
    <t xml:space="preserve">-55 </t>
    <phoneticPr fontId="2"/>
  </si>
  <si>
    <t xml:space="preserve"> 訪問リハビリテーション費</t>
    <phoneticPr fontId="2"/>
  </si>
  <si>
    <t xml:space="preserve"> 短期集中リハビリテーション実施加算
 ３月以内の期間に行われたもの</t>
    <rPh sb="21" eb="22">
      <t>ツキ</t>
    </rPh>
    <rPh sb="22" eb="24">
      <t>イナイ</t>
    </rPh>
    <rPh sb="25" eb="27">
      <t>キカン</t>
    </rPh>
    <rPh sb="28" eb="29">
      <t>オコナ</t>
    </rPh>
    <phoneticPr fontId="2"/>
  </si>
  <si>
    <t>　(1)　リハビリテーションマネジメント加算(A)イ　</t>
    <phoneticPr fontId="2"/>
  </si>
  <si>
    <t>　(2)　リハビリテーションマネジメント加算(A)ロ</t>
    <phoneticPr fontId="2"/>
  </si>
  <si>
    <t>　(3)　リハビリテーションマネジメント加算(B)イ</t>
    <phoneticPr fontId="2"/>
  </si>
  <si>
    <t>　(4)　リハビリテーションマネジメント加算(B)ロ</t>
    <phoneticPr fontId="2"/>
  </si>
  <si>
    <t xml:space="preserve"> 事業所の医師がリハビリテーション計画の作成に係る
 診療を行わなかった場合</t>
    <phoneticPr fontId="2"/>
  </si>
  <si>
    <t xml:space="preserve"> 移行支援加算</t>
    <rPh sb="1" eb="3">
      <t>イコウ</t>
    </rPh>
    <rPh sb="3" eb="5">
      <t>シエン</t>
    </rPh>
    <phoneticPr fontId="2"/>
  </si>
  <si>
    <t xml:space="preserve"> サービス提供体制強化加算（Ⅰ）</t>
    <phoneticPr fontId="2"/>
  </si>
  <si>
    <t xml:space="preserve"> サービス提供体制強化加算（Ⅱ）</t>
    <rPh sb="5" eb="7">
      <t>テイキョウ</t>
    </rPh>
    <rPh sb="7" eb="9">
      <t>タイセイ</t>
    </rPh>
    <rPh sb="9" eb="11">
      <t>キョウカ</t>
    </rPh>
    <rPh sb="11" eb="13">
      <t>カサン</t>
    </rPh>
    <phoneticPr fontId="2"/>
  </si>
  <si>
    <t xml:space="preserve">-164 </t>
    <phoneticPr fontId="2"/>
  </si>
  <si>
    <t xml:space="preserve"> 介護予防訪問リハビリテーション費</t>
    <phoneticPr fontId="2"/>
  </si>
  <si>
    <t xml:space="preserve"> 事業所評価加算</t>
    <rPh sb="1" eb="4">
      <t>ジギョウショ</t>
    </rPh>
    <rPh sb="4" eb="6">
      <t>ヒョウカ</t>
    </rPh>
    <rPh sb="6" eb="8">
      <t>カサン</t>
    </rPh>
    <phoneticPr fontId="2"/>
  </si>
  <si>
    <t xml:space="preserve"> (1)サービス提供体制強化加算（Ⅰ）</t>
    <phoneticPr fontId="2"/>
  </si>
  <si>
    <t xml:space="preserve"> (2)サービス提供体制強化加算（Ⅱ）</t>
    <phoneticPr fontId="2"/>
  </si>
  <si>
    <t>身体介護が中心である場合</t>
    <phoneticPr fontId="2"/>
  </si>
  <si>
    <t>生活援助が中心である場合</t>
    <phoneticPr fontId="2"/>
  </si>
  <si>
    <t>通院等のための乗車又は降車の介助が中心である場合</t>
    <rPh sb="0" eb="3">
      <t>ツウイントウ</t>
    </rPh>
    <rPh sb="7" eb="9">
      <t>ジョウシャ</t>
    </rPh>
    <rPh sb="9" eb="10">
      <t>マタ</t>
    </rPh>
    <rPh sb="11" eb="13">
      <t>コウシャ</t>
    </rPh>
    <rPh sb="14" eb="16">
      <t>カイジョ</t>
    </rPh>
    <rPh sb="17" eb="19">
      <t>チュウシン</t>
    </rPh>
    <rPh sb="22" eb="24">
      <t>バアイ</t>
    </rPh>
    <phoneticPr fontId="2"/>
  </si>
  <si>
    <t>緊急時訪問介護加算</t>
    <rPh sb="0" eb="3">
      <t>キンキュウジ</t>
    </rPh>
    <rPh sb="3" eb="5">
      <t>ホウモン</t>
    </rPh>
    <rPh sb="5" eb="7">
      <t>カイゴ</t>
    </rPh>
    <rPh sb="7" eb="9">
      <t>カサン</t>
    </rPh>
    <phoneticPr fontId="2"/>
  </si>
  <si>
    <t>初回加算</t>
    <rPh sb="0" eb="2">
      <t>ショカイ</t>
    </rPh>
    <rPh sb="2" eb="4">
      <t>カサン</t>
    </rPh>
    <phoneticPr fontId="2"/>
  </si>
  <si>
    <t>生活機能向上連携加算（Ⅰ）</t>
    <phoneticPr fontId="2"/>
  </si>
  <si>
    <t>生活機能向上連携加算（Ⅱ）</t>
    <phoneticPr fontId="2"/>
  </si>
  <si>
    <t>認知症専門ケア加算（Ⅰ）</t>
    <phoneticPr fontId="2"/>
  </si>
  <si>
    <t>　感染症又は災害の発生により利用者が減少した場合</t>
  </si>
  <si>
    <t>　生活機能向上グループ活動加算</t>
    <rPh sb="1" eb="3">
      <t>セイカツ</t>
    </rPh>
    <rPh sb="3" eb="5">
      <t>キノウ</t>
    </rPh>
    <rPh sb="5" eb="7">
      <t>コウジョウ</t>
    </rPh>
    <rPh sb="11" eb="13">
      <t>カツドウ</t>
    </rPh>
    <rPh sb="13" eb="15">
      <t>カサン</t>
    </rPh>
    <phoneticPr fontId="0"/>
  </si>
  <si>
    <t>　若年性認知症利用者受入加算</t>
    <rPh sb="1" eb="4">
      <t>ジャクネンセイ</t>
    </rPh>
    <rPh sb="4" eb="6">
      <t>ニンチ</t>
    </rPh>
    <rPh sb="6" eb="7">
      <t>ショウ</t>
    </rPh>
    <rPh sb="7" eb="10">
      <t>リヨウシャ</t>
    </rPh>
    <rPh sb="10" eb="11">
      <t>ウ</t>
    </rPh>
    <rPh sb="11" eb="12">
      <t>イ</t>
    </rPh>
    <rPh sb="12" eb="14">
      <t>カサン</t>
    </rPh>
    <phoneticPr fontId="0"/>
  </si>
  <si>
    <t>　栄養アセスメント加算</t>
    <rPh sb="1" eb="3">
      <t>エイヨウ</t>
    </rPh>
    <rPh sb="9" eb="11">
      <t>カサン</t>
    </rPh>
    <phoneticPr fontId="0"/>
  </si>
  <si>
    <t>　栄養改善加算</t>
    <rPh sb="1" eb="3">
      <t>エイヨウ</t>
    </rPh>
    <rPh sb="3" eb="5">
      <t>カイゼン</t>
    </rPh>
    <rPh sb="5" eb="7">
      <t>カサン</t>
    </rPh>
    <phoneticPr fontId="0"/>
  </si>
  <si>
    <t>　口腔機能向上加算（Ⅰ）</t>
    <rPh sb="1" eb="3">
      <t>コウクウ</t>
    </rPh>
    <rPh sb="3" eb="5">
      <t>キノウ</t>
    </rPh>
    <rPh sb="5" eb="7">
      <t>コウジョウ</t>
    </rPh>
    <rPh sb="7" eb="9">
      <t>カサン</t>
    </rPh>
    <phoneticPr fontId="0"/>
  </si>
  <si>
    <t>　口腔機能向上加算（Ⅱ）</t>
    <rPh sb="1" eb="3">
      <t>コウクウ</t>
    </rPh>
    <rPh sb="3" eb="5">
      <t>キノウ</t>
    </rPh>
    <rPh sb="5" eb="7">
      <t>コウジョウ</t>
    </rPh>
    <rPh sb="7" eb="9">
      <t>カサン</t>
    </rPh>
    <phoneticPr fontId="0"/>
  </si>
  <si>
    <t>　サービス提供体制強化加算（Ⅰ）</t>
  </si>
  <si>
    <t>　サービス提供体制強化加算（Ⅱ）</t>
  </si>
  <si>
    <t>　サービス提供体制強化加算（Ⅲ）</t>
  </si>
  <si>
    <t>　生活機能向上連携加算（Ⅰ）</t>
  </si>
  <si>
    <t>　生活機能向上連携加算（Ⅱ）</t>
  </si>
  <si>
    <t>　口腔・栄養スクリーニング加算（Ⅰ）</t>
  </si>
  <si>
    <t>　口腔・栄養スクリーニング加算（Ⅱ）</t>
  </si>
  <si>
    <t>　科学的介護推進体制加算</t>
    <rPh sb="1" eb="4">
      <t>カガクテキ</t>
    </rPh>
    <rPh sb="4" eb="6">
      <t>カイゴ</t>
    </rPh>
    <rPh sb="6" eb="8">
      <t>スイシン</t>
    </rPh>
    <rPh sb="8" eb="10">
      <t>タイセイ</t>
    </rPh>
    <rPh sb="10" eb="12">
      <t>カサン</t>
    </rPh>
    <phoneticPr fontId="0"/>
  </si>
  <si>
    <t>横浜市通所介護相当サービス費</t>
  </si>
  <si>
    <t>訪問型短時間サービス</t>
    <rPh sb="0" eb="2">
      <t>ホウモン</t>
    </rPh>
    <rPh sb="2" eb="3">
      <t>ガタ</t>
    </rPh>
    <rPh sb="3" eb="6">
      <t>タンジカン</t>
    </rPh>
    <phoneticPr fontId="2"/>
  </si>
  <si>
    <t>生活機能向上連携加算Ｉ</t>
    <phoneticPr fontId="2"/>
  </si>
  <si>
    <t>生活機能向上連携加算Ⅱ</t>
    <rPh sb="0" eb="2">
      <t>セイカツ</t>
    </rPh>
    <rPh sb="2" eb="4">
      <t>キノウ</t>
    </rPh>
    <rPh sb="4" eb="6">
      <t>コウジョウ</t>
    </rPh>
    <rPh sb="6" eb="8">
      <t>レンケイ</t>
    </rPh>
    <rPh sb="8" eb="10">
      <t>カサン</t>
    </rPh>
    <phoneticPr fontId="2"/>
  </si>
  <si>
    <t>生活援助サービスⅠ</t>
    <rPh sb="0" eb="2">
      <t>セイカツ</t>
    </rPh>
    <rPh sb="2" eb="4">
      <t>エンジョ</t>
    </rPh>
    <phoneticPr fontId="2"/>
  </si>
  <si>
    <t>生活援助サービスⅡ</t>
    <rPh sb="0" eb="2">
      <t>セイカツ</t>
    </rPh>
    <rPh sb="2" eb="4">
      <t>エンジョ</t>
    </rPh>
    <phoneticPr fontId="2"/>
  </si>
  <si>
    <t>生活援助サービスⅢ</t>
    <rPh sb="0" eb="2">
      <t>セイカツ</t>
    </rPh>
    <rPh sb="2" eb="4">
      <t>エンジョ</t>
    </rPh>
    <phoneticPr fontId="2"/>
  </si>
  <si>
    <t>生活援助サービスⅣ</t>
    <rPh sb="0" eb="2">
      <t>セイカツ</t>
    </rPh>
    <rPh sb="2" eb="4">
      <t>エンジョ</t>
    </rPh>
    <phoneticPr fontId="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</si>
  <si>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通常の事業の実施地域を越えた所から、
片道　１㎞あたり　</t>
    </r>
    <r>
      <rPr>
        <sz val="10"/>
        <color rgb="FFFF0000"/>
        <rFont val="ＭＳ 明朝"/>
        <family val="1"/>
        <charset val="128"/>
      </rPr>
      <t>20</t>
    </r>
    <r>
      <rPr>
        <sz val="10"/>
        <rFont val="ＭＳ 明朝"/>
        <family val="1"/>
        <charset val="128"/>
      </rPr>
      <t>円</t>
    </r>
    <phoneticPr fontId="2"/>
  </si>
  <si>
    <t>訪問入浴介護費</t>
    <rPh sb="6" eb="7">
      <t>ヒ</t>
    </rPh>
    <phoneticPr fontId="2"/>
  </si>
  <si>
    <t>認知症専門ケア加算（Ⅰ）</t>
    <rPh sb="0" eb="3">
      <t>ニンチショウ</t>
    </rPh>
    <rPh sb="3" eb="5">
      <t>センモン</t>
    </rPh>
    <rPh sb="7" eb="9">
      <t>カサン</t>
    </rPh>
    <phoneticPr fontId="2"/>
  </si>
  <si>
    <t>認知症専門ケア加算（Ⅱ）</t>
    <phoneticPr fontId="2"/>
  </si>
  <si>
    <t>サービス提供体制強化加算（Ⅰ）</t>
    <phoneticPr fontId="2"/>
  </si>
  <si>
    <t>サービス提供体制強化加算（Ⅱ）</t>
    <phoneticPr fontId="2"/>
  </si>
  <si>
    <t>サービス提供体制強化加算（Ⅲ）</t>
    <phoneticPr fontId="2"/>
  </si>
  <si>
    <t>介護予防訪問入浴介護費</t>
    <rPh sb="10" eb="11">
      <t>ヒ</t>
    </rPh>
    <phoneticPr fontId="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</si>
  <si>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通常の事業の実施地域を越えた所から、
片道　１㎞あたり</t>
    </r>
    <r>
      <rPr>
        <sz val="10"/>
        <color rgb="FFFF0000"/>
        <rFont val="ＭＳ 明朝"/>
        <family val="1"/>
        <charset val="128"/>
      </rPr>
      <t>　20</t>
    </r>
    <r>
      <rPr>
        <sz val="10"/>
        <rFont val="ＭＳ 明朝"/>
        <family val="1"/>
        <charset val="128"/>
      </rPr>
      <t>円</t>
    </r>
    <phoneticPr fontId="2"/>
  </si>
  <si>
    <t xml:space="preserve">  指定訪問看護ステーションの場合</t>
    <phoneticPr fontId="2"/>
  </si>
  <si>
    <t xml:space="preserve">  病院又は診療所の場合</t>
    <phoneticPr fontId="2"/>
  </si>
  <si>
    <t xml:space="preserve">  指定定期巡回・随時対応型訪問介護看護事業所と連携して指定訪問看護を行う場合</t>
    <rPh sb="37" eb="39">
      <t>バアイ</t>
    </rPh>
    <phoneticPr fontId="2"/>
  </si>
  <si>
    <t>　　所要時間30分未満の場合（看護師等＋看護補助者）</t>
    <rPh sb="2" eb="4">
      <t>ショヨウ</t>
    </rPh>
    <rPh sb="4" eb="6">
      <t>ジカン</t>
    </rPh>
    <rPh sb="8" eb="9">
      <t>フン</t>
    </rPh>
    <rPh sb="9" eb="11">
      <t>ミマン</t>
    </rPh>
    <rPh sb="12" eb="14">
      <t>バアイ</t>
    </rPh>
    <phoneticPr fontId="2"/>
  </si>
  <si>
    <t>　　所要時間30分以上の場合（看護師等＋看護補助者）</t>
    <rPh sb="2" eb="4">
      <t>ショヨウ</t>
    </rPh>
    <rPh sb="4" eb="6">
      <t>ジカン</t>
    </rPh>
    <rPh sb="8" eb="9">
      <t>フン</t>
    </rPh>
    <rPh sb="9" eb="11">
      <t>イジョウ</t>
    </rPh>
    <rPh sb="12" eb="14">
      <t>バアイ</t>
    </rPh>
    <phoneticPr fontId="2"/>
  </si>
  <si>
    <t>　複数名訪問加算（Ⅰ）</t>
    <rPh sb="1" eb="3">
      <t>フクスウ</t>
    </rPh>
    <rPh sb="3" eb="4">
      <t>メイ</t>
    </rPh>
    <rPh sb="4" eb="6">
      <t>ホウモン</t>
    </rPh>
    <rPh sb="6" eb="8">
      <t>カサン</t>
    </rPh>
    <phoneticPr fontId="2"/>
  </si>
  <si>
    <t>　　　所要時間30分未満の場合（複数看護師等）</t>
    <rPh sb="3" eb="5">
      <t>ショヨウ</t>
    </rPh>
    <rPh sb="5" eb="7">
      <t>ジカン</t>
    </rPh>
    <rPh sb="9" eb="10">
      <t>フン</t>
    </rPh>
    <rPh sb="10" eb="12">
      <t>ミマン</t>
    </rPh>
    <rPh sb="13" eb="15">
      <t>バアイ</t>
    </rPh>
    <phoneticPr fontId="2"/>
  </si>
  <si>
    <t>　　　所要時間30分以上の場合（複数看護師等）</t>
    <rPh sb="3" eb="5">
      <t>ショヨウ</t>
    </rPh>
    <rPh sb="5" eb="7">
      <t>ジカン</t>
    </rPh>
    <rPh sb="9" eb="10">
      <t>フン</t>
    </rPh>
    <rPh sb="10" eb="12">
      <t>イジョウ</t>
    </rPh>
    <rPh sb="13" eb="15">
      <t>バアイ</t>
    </rPh>
    <rPh sb="16" eb="18">
      <t>フクスウ</t>
    </rPh>
    <phoneticPr fontId="2"/>
  </si>
  <si>
    <t>　複数名訪問加算（Ⅱ）</t>
    <rPh sb="1" eb="3">
      <t>フクスウ</t>
    </rPh>
    <rPh sb="3" eb="4">
      <t>メイ</t>
    </rPh>
    <rPh sb="4" eb="6">
      <t>ホウモン</t>
    </rPh>
    <rPh sb="6" eb="8">
      <t>カサン</t>
    </rPh>
    <phoneticPr fontId="2"/>
  </si>
  <si>
    <t>　長時間訪問看護加算</t>
    <rPh sb="1" eb="4">
      <t>チョウジカン</t>
    </rPh>
    <rPh sb="4" eb="6">
      <t>ホウモン</t>
    </rPh>
    <rPh sb="6" eb="8">
      <t>カンゴ</t>
    </rPh>
    <rPh sb="8" eb="10">
      <t>カサン</t>
    </rPh>
    <phoneticPr fontId="2"/>
  </si>
  <si>
    <t>　緊急時訪問看護加算</t>
    <rPh sb="1" eb="3">
      <t>キンキュウ</t>
    </rPh>
    <rPh sb="3" eb="4">
      <t>ジ</t>
    </rPh>
    <rPh sb="4" eb="6">
      <t>ホウモン</t>
    </rPh>
    <rPh sb="6" eb="8">
      <t>カンゴ</t>
    </rPh>
    <rPh sb="8" eb="10">
      <t>カサン</t>
    </rPh>
    <phoneticPr fontId="2"/>
  </si>
  <si>
    <t>　特別管理加算（Ⅰ）</t>
    <rPh sb="1" eb="3">
      <t>トクベツ</t>
    </rPh>
    <rPh sb="3" eb="5">
      <t>カンリ</t>
    </rPh>
    <rPh sb="5" eb="7">
      <t>カサン</t>
    </rPh>
    <phoneticPr fontId="2"/>
  </si>
  <si>
    <t xml:space="preserve">  特別管理加算（Ⅱ）</t>
    <phoneticPr fontId="2"/>
  </si>
  <si>
    <t>　ターミナルケア加算</t>
    <rPh sb="8" eb="10">
      <t>カサン</t>
    </rPh>
    <phoneticPr fontId="2"/>
  </si>
  <si>
    <t xml:space="preserve">  初回加算</t>
    <rPh sb="4" eb="6">
      <t>カサン</t>
    </rPh>
    <phoneticPr fontId="2"/>
  </si>
  <si>
    <t xml:space="preserve">  退院時共同指導加算</t>
    <rPh sb="9" eb="11">
      <t>カサン</t>
    </rPh>
    <phoneticPr fontId="2"/>
  </si>
  <si>
    <t xml:space="preserve">  看護・介護職員連携強化加算</t>
    <rPh sb="13" eb="15">
      <t>カサン</t>
    </rPh>
    <phoneticPr fontId="2"/>
  </si>
  <si>
    <t>　看護体制強化加算（Ⅰ）</t>
    <rPh sb="3" eb="5">
      <t>タイセイ</t>
    </rPh>
    <rPh sb="5" eb="7">
      <t>キョウカ</t>
    </rPh>
    <rPh sb="7" eb="9">
      <t>カサン</t>
    </rPh>
    <phoneticPr fontId="2"/>
  </si>
  <si>
    <t>　看護体制強化加算（Ⅱ）</t>
    <rPh sb="3" eb="5">
      <t>タイセイ</t>
    </rPh>
    <rPh sb="5" eb="7">
      <t>キョウカ</t>
    </rPh>
    <rPh sb="7" eb="9">
      <t>カサン</t>
    </rPh>
    <phoneticPr fontId="2"/>
  </si>
  <si>
    <t xml:space="preserve">  サービス提供体制強化加算</t>
    <phoneticPr fontId="2"/>
  </si>
  <si>
    <t>24時間体制、
週１回以上</t>
    <phoneticPr fontId="22"/>
  </si>
  <si>
    <t xml:space="preserve">  指定介護予防訪問看護ステーションの場合</t>
    <phoneticPr fontId="2"/>
  </si>
  <si>
    <t>24時間体制、
週１回以上</t>
    <phoneticPr fontId="2"/>
  </si>
  <si>
    <t>　医師が行う場合</t>
    <phoneticPr fontId="2"/>
  </si>
  <si>
    <t>　歯科医師が行う場合</t>
    <phoneticPr fontId="2"/>
  </si>
  <si>
    <t>　薬剤師が行う場合</t>
    <phoneticPr fontId="2"/>
  </si>
  <si>
    <t>　管理栄養士が行う場合</t>
    <phoneticPr fontId="2"/>
  </si>
  <si>
    <t xml:space="preserve"> 　 情報通信機器を用いた服薬指導を行った場合</t>
    <rPh sb="3" eb="5">
      <t>ジョウホウ</t>
    </rPh>
    <rPh sb="5" eb="7">
      <t>ツウシン</t>
    </rPh>
    <rPh sb="7" eb="9">
      <t>キキ</t>
    </rPh>
    <rPh sb="10" eb="11">
      <t>モチ</t>
    </rPh>
    <rPh sb="13" eb="15">
      <t>フクヤク</t>
    </rPh>
    <rPh sb="15" eb="17">
      <t>シドウ</t>
    </rPh>
    <rPh sb="18" eb="19">
      <t>オコナ</t>
    </rPh>
    <rPh sb="21" eb="23">
      <t>バアイ</t>
    </rPh>
    <phoneticPr fontId="2"/>
  </si>
  <si>
    <t>　歯科衛生士等が行う場合</t>
    <phoneticPr fontId="2"/>
  </si>
  <si>
    <t>　　情報通信機器を用いた服薬指導を行った場合</t>
    <rPh sb="2" eb="4">
      <t>ジョウホウ</t>
    </rPh>
    <rPh sb="4" eb="6">
      <t>ツウシン</t>
    </rPh>
    <rPh sb="6" eb="8">
      <t>キキ</t>
    </rPh>
    <rPh sb="9" eb="10">
      <t>モチ</t>
    </rPh>
    <rPh sb="12" eb="14">
      <t>フクヤク</t>
    </rPh>
    <rPh sb="14" eb="16">
      <t>シドウ</t>
    </rPh>
    <rPh sb="17" eb="18">
      <t>オコナ</t>
    </rPh>
    <rPh sb="20" eb="22">
      <t>バアイ</t>
    </rPh>
    <phoneticPr fontId="2"/>
  </si>
  <si>
    <t>　通常規模型リハビリテーション費</t>
    <rPh sb="1" eb="3">
      <t>ツウジョウ</t>
    </rPh>
    <rPh sb="3" eb="5">
      <t>キボ</t>
    </rPh>
    <rPh sb="5" eb="6">
      <t>ガタ</t>
    </rPh>
    <rPh sb="15" eb="16">
      <t>ヒ</t>
    </rPh>
    <phoneticPr fontId="2"/>
  </si>
  <si>
    <t>　大規模型通所リハビリテーション費(Ⅰ)</t>
    <rPh sb="1" eb="4">
      <t>ダイキボ</t>
    </rPh>
    <rPh sb="4" eb="5">
      <t>ガタ</t>
    </rPh>
    <rPh sb="5" eb="7">
      <t>ツウショ</t>
    </rPh>
    <rPh sb="16" eb="17">
      <t>ヒ</t>
    </rPh>
    <phoneticPr fontId="2"/>
  </si>
  <si>
    <t>　大規模型通所リハビリテーション費(Ⅱ)</t>
    <phoneticPr fontId="2"/>
  </si>
  <si>
    <t>　理学療法士等体制強化加算</t>
    <rPh sb="1" eb="3">
      <t>リガク</t>
    </rPh>
    <rPh sb="3" eb="5">
      <t>リョウホウ</t>
    </rPh>
    <rPh sb="5" eb="7">
      <t>シトウ</t>
    </rPh>
    <rPh sb="7" eb="9">
      <t>タイセイ</t>
    </rPh>
    <rPh sb="9" eb="11">
      <t>キョウカ</t>
    </rPh>
    <rPh sb="11" eb="13">
      <t>カサン</t>
    </rPh>
    <phoneticPr fontId="2"/>
  </si>
  <si>
    <t>　リハビリテーション提供体制加算</t>
    <phoneticPr fontId="2"/>
  </si>
  <si>
    <t>　リハビリテーションマネジメント加算</t>
    <rPh sb="16" eb="18">
      <t>カサン</t>
    </rPh>
    <phoneticPr fontId="2"/>
  </si>
  <si>
    <t>　入浴介助加算（Ⅱ）</t>
    <rPh sb="1" eb="3">
      <t>ニュウヨク</t>
    </rPh>
    <rPh sb="3" eb="5">
      <t>カイジョ</t>
    </rPh>
    <rPh sb="5" eb="7">
      <t>カサン</t>
    </rPh>
    <phoneticPr fontId="2"/>
  </si>
  <si>
    <t>　　　　(A)イ　６月超</t>
    <rPh sb="10" eb="11">
      <t>ゲツ</t>
    </rPh>
    <rPh sb="11" eb="12">
      <t>チョウ</t>
    </rPh>
    <phoneticPr fontId="2"/>
  </si>
  <si>
    <t>　　　　(A)ロ　６月超</t>
    <rPh sb="10" eb="11">
      <t>ゲツ</t>
    </rPh>
    <rPh sb="11" eb="12">
      <t>チョウ</t>
    </rPh>
    <phoneticPr fontId="2"/>
  </si>
  <si>
    <t>　　　　(B)イ　６月超</t>
    <rPh sb="10" eb="11">
      <t>ゲツ</t>
    </rPh>
    <rPh sb="11" eb="12">
      <t>チョウ</t>
    </rPh>
    <phoneticPr fontId="2"/>
  </si>
  <si>
    <t>　　　　(B)ロ　６月超</t>
    <rPh sb="10" eb="11">
      <t>ゲツ</t>
    </rPh>
    <rPh sb="11" eb="12">
      <t>チョウ</t>
    </rPh>
    <phoneticPr fontId="2"/>
  </si>
  <si>
    <t>　　８時間以上９時間未満</t>
    <rPh sb="3" eb="5">
      <t>ジカン</t>
    </rPh>
    <rPh sb="5" eb="7">
      <t>イジョウ</t>
    </rPh>
    <rPh sb="8" eb="10">
      <t>ジカン</t>
    </rPh>
    <rPh sb="10" eb="12">
      <t>ミマン</t>
    </rPh>
    <phoneticPr fontId="2"/>
  </si>
  <si>
    <t>　　９時間以上10時間未満</t>
    <rPh sb="3" eb="5">
      <t>ジカン</t>
    </rPh>
    <rPh sb="5" eb="7">
      <t>イジョウ</t>
    </rPh>
    <rPh sb="9" eb="11">
      <t>ジカン</t>
    </rPh>
    <rPh sb="11" eb="13">
      <t>ミマン</t>
    </rPh>
    <phoneticPr fontId="2"/>
  </si>
  <si>
    <t>　　10時間以上11時間未満</t>
    <rPh sb="4" eb="6">
      <t>ジカン</t>
    </rPh>
    <rPh sb="6" eb="8">
      <t>イジョウ</t>
    </rPh>
    <rPh sb="10" eb="12">
      <t>ジカン</t>
    </rPh>
    <rPh sb="12" eb="14">
      <t>ミマン</t>
    </rPh>
    <phoneticPr fontId="2"/>
  </si>
  <si>
    <t>　　11時間以上12時間未満</t>
    <rPh sb="4" eb="6">
      <t>ジカン</t>
    </rPh>
    <rPh sb="6" eb="8">
      <t>イジョウ</t>
    </rPh>
    <rPh sb="10" eb="12">
      <t>ジカン</t>
    </rPh>
    <rPh sb="12" eb="14">
      <t>ミマン</t>
    </rPh>
    <phoneticPr fontId="2"/>
  </si>
  <si>
    <t>　　12時間以上13時間未満</t>
    <rPh sb="4" eb="6">
      <t>ジカン</t>
    </rPh>
    <rPh sb="6" eb="8">
      <t>イジョウ</t>
    </rPh>
    <rPh sb="10" eb="12">
      <t>ジカン</t>
    </rPh>
    <rPh sb="12" eb="14">
      <t>ミマン</t>
    </rPh>
    <phoneticPr fontId="2"/>
  </si>
  <si>
    <t>　　13時間以上14時間未満</t>
    <rPh sb="4" eb="6">
      <t>ジカン</t>
    </rPh>
    <rPh sb="6" eb="8">
      <t>イジョウ</t>
    </rPh>
    <rPh sb="10" eb="12">
      <t>ジカン</t>
    </rPh>
    <rPh sb="12" eb="14">
      <t>ミマン</t>
    </rPh>
    <phoneticPr fontId="2"/>
  </si>
  <si>
    <t>　　３時間以上４時間未満</t>
    <rPh sb="3" eb="5">
      <t>ジカン</t>
    </rPh>
    <rPh sb="5" eb="7">
      <t>イジョウ</t>
    </rPh>
    <rPh sb="8" eb="10">
      <t>ジカン</t>
    </rPh>
    <rPh sb="10" eb="12">
      <t>ミマン</t>
    </rPh>
    <phoneticPr fontId="2"/>
  </si>
  <si>
    <t>　　４時間以上５時間未満</t>
    <rPh sb="3" eb="5">
      <t>ジカン</t>
    </rPh>
    <rPh sb="5" eb="7">
      <t>イジョウ</t>
    </rPh>
    <rPh sb="8" eb="10">
      <t>ジカン</t>
    </rPh>
    <rPh sb="10" eb="12">
      <t>ミマン</t>
    </rPh>
    <phoneticPr fontId="2"/>
  </si>
  <si>
    <t>　　５時間以上６時間未満</t>
    <rPh sb="3" eb="5">
      <t>ジカン</t>
    </rPh>
    <rPh sb="5" eb="7">
      <t>イジョウ</t>
    </rPh>
    <rPh sb="8" eb="10">
      <t>ジカン</t>
    </rPh>
    <rPh sb="10" eb="12">
      <t>ミマン</t>
    </rPh>
    <phoneticPr fontId="2"/>
  </si>
  <si>
    <t>　　６時間以上７時間未満</t>
    <rPh sb="3" eb="5">
      <t>ジカン</t>
    </rPh>
    <rPh sb="5" eb="7">
      <t>イジョウ</t>
    </rPh>
    <rPh sb="8" eb="10">
      <t>ジカン</t>
    </rPh>
    <rPh sb="10" eb="12">
      <t>ミマン</t>
    </rPh>
    <phoneticPr fontId="2"/>
  </si>
  <si>
    <t>　 (1)　(A)イ　６月以内</t>
    <rPh sb="12" eb="13">
      <t>ゲツ</t>
    </rPh>
    <rPh sb="13" eb="15">
      <t>イナイ</t>
    </rPh>
    <phoneticPr fontId="2"/>
  </si>
  <si>
    <t xml:space="preserve"> 　(2)　(A)ロ　６月以内</t>
    <rPh sb="12" eb="13">
      <t>ゲツ</t>
    </rPh>
    <rPh sb="13" eb="15">
      <t>イナイ</t>
    </rPh>
    <phoneticPr fontId="2"/>
  </si>
  <si>
    <t xml:space="preserve"> 　(3)　(B)イ　６月以内</t>
    <phoneticPr fontId="2"/>
  </si>
  <si>
    <t>　 (4)　(B)ロ　６月以内</t>
    <phoneticPr fontId="2"/>
  </si>
  <si>
    <t>　短期集中個別リハビリテーション実施加算</t>
    <rPh sb="1" eb="3">
      <t>タンキ</t>
    </rPh>
    <rPh sb="3" eb="5">
      <t>シュウチュウ</t>
    </rPh>
    <rPh sb="5" eb="7">
      <t>コベツ</t>
    </rPh>
    <rPh sb="16" eb="18">
      <t>ジッシ</t>
    </rPh>
    <rPh sb="18" eb="20">
      <t>カサン</t>
    </rPh>
    <phoneticPr fontId="2"/>
  </si>
  <si>
    <r>
      <t>　</t>
    </r>
    <r>
      <rPr>
        <sz val="9"/>
        <rFont val="ＭＳ 明朝"/>
        <family val="1"/>
        <charset val="128"/>
      </rPr>
      <t>認知症短期集中リハビリテーション実施加算　(Ⅰ)</t>
    </r>
    <phoneticPr fontId="2"/>
  </si>
  <si>
    <r>
      <t>　</t>
    </r>
    <r>
      <rPr>
        <sz val="9"/>
        <rFont val="ＭＳ 明朝"/>
        <family val="1"/>
        <charset val="128"/>
      </rPr>
      <t>認知症短期集中リハビリテーション実施加算　(Ⅱ)</t>
    </r>
    <phoneticPr fontId="2"/>
  </si>
  <si>
    <t xml:space="preserve">  生活行為向上リハビリテーション実施加算</t>
    <rPh sb="2" eb="4">
      <t>セイカツ</t>
    </rPh>
    <rPh sb="4" eb="6">
      <t>コウイ</t>
    </rPh>
    <rPh sb="6" eb="8">
      <t>コウジョウ</t>
    </rPh>
    <rPh sb="17" eb="19">
      <t>ジッシ</t>
    </rPh>
    <rPh sb="19" eb="21">
      <t>カサン</t>
    </rPh>
    <phoneticPr fontId="2"/>
  </si>
  <si>
    <t>　口腔・栄養スクリーニング加算（Ⅰ）</t>
    <rPh sb="1" eb="3">
      <t>コウクウ</t>
    </rPh>
    <rPh sb="4" eb="6">
      <t>エイヨウ</t>
    </rPh>
    <rPh sb="13" eb="15">
      <t>カサン</t>
    </rPh>
    <phoneticPr fontId="2"/>
  </si>
  <si>
    <t>　口腔・栄養スクリーニング加算（Ⅱ）</t>
    <rPh sb="1" eb="3">
      <t>コウクウ</t>
    </rPh>
    <rPh sb="4" eb="6">
      <t>エイヨウ</t>
    </rPh>
    <rPh sb="13" eb="15">
      <t>カサン</t>
    </rPh>
    <phoneticPr fontId="2"/>
  </si>
  <si>
    <t xml:space="preserve">  口腔機能向上加算（Ⅰ）</t>
    <rPh sb="2" eb="4">
      <t>コウコウ</t>
    </rPh>
    <rPh sb="4" eb="6">
      <t>キノウ</t>
    </rPh>
    <rPh sb="6" eb="8">
      <t>コウジョウ</t>
    </rPh>
    <rPh sb="8" eb="10">
      <t>カサン</t>
    </rPh>
    <phoneticPr fontId="2"/>
  </si>
  <si>
    <t>　口腔機能向上加算（Ⅱ）</t>
    <rPh sb="1" eb="3">
      <t>コウコウ</t>
    </rPh>
    <rPh sb="3" eb="5">
      <t>キノウ</t>
    </rPh>
    <rPh sb="5" eb="7">
      <t>コウジョウ</t>
    </rPh>
    <rPh sb="7" eb="9">
      <t>カサン</t>
    </rPh>
    <phoneticPr fontId="2"/>
  </si>
  <si>
    <t xml:space="preserve">  重度療養管理加算</t>
    <rPh sb="2" eb="4">
      <t>ジュウド</t>
    </rPh>
    <rPh sb="4" eb="6">
      <t>リョウヨウ</t>
    </rPh>
    <rPh sb="6" eb="8">
      <t>カンリ</t>
    </rPh>
    <rPh sb="8" eb="10">
      <t>カサン</t>
    </rPh>
    <phoneticPr fontId="2"/>
  </si>
  <si>
    <t xml:space="preserve">  中重度者ケア体制加算</t>
    <rPh sb="2" eb="3">
      <t>チュウ</t>
    </rPh>
    <rPh sb="3" eb="5">
      <t>ジュウド</t>
    </rPh>
    <rPh sb="5" eb="6">
      <t>シャ</t>
    </rPh>
    <rPh sb="8" eb="10">
      <t>タイセイ</t>
    </rPh>
    <rPh sb="10" eb="12">
      <t>カサン</t>
    </rPh>
    <phoneticPr fontId="2"/>
  </si>
  <si>
    <t xml:space="preserve">  科学的介護推進体制加算</t>
    <rPh sb="2" eb="5">
      <t>カガクテキ</t>
    </rPh>
    <rPh sb="5" eb="11">
      <t>カイゴスイシンタイセイ</t>
    </rPh>
    <rPh sb="11" eb="13">
      <t>カサン</t>
    </rPh>
    <phoneticPr fontId="2"/>
  </si>
  <si>
    <t>　移行支援加算</t>
    <rPh sb="1" eb="3">
      <t>イコウ</t>
    </rPh>
    <rPh sb="3" eb="5">
      <t>シエン</t>
    </rPh>
    <phoneticPr fontId="2"/>
  </si>
  <si>
    <t xml:space="preserve">  リハビリテーション提供体制加算</t>
    <phoneticPr fontId="2"/>
  </si>
  <si>
    <t xml:space="preserve">   入浴介助加算（Ⅰ）</t>
    <rPh sb="3" eb="5">
      <t>ニュウヨク</t>
    </rPh>
    <rPh sb="5" eb="7">
      <t>カイジョ</t>
    </rPh>
    <rPh sb="7" eb="9">
      <t>カサン</t>
    </rPh>
    <phoneticPr fontId="2"/>
  </si>
  <si>
    <t>　 入浴介助加算（Ⅱ）</t>
    <rPh sb="2" eb="4">
      <t>ニュウヨク</t>
    </rPh>
    <rPh sb="4" eb="6">
      <t>カイジョ</t>
    </rPh>
    <rPh sb="6" eb="8">
      <t>カサン</t>
    </rPh>
    <phoneticPr fontId="2"/>
  </si>
  <si>
    <t xml:space="preserve">   リハビリテーションマネジメント加算</t>
    <rPh sb="18" eb="20">
      <t>カサン</t>
    </rPh>
    <phoneticPr fontId="2"/>
  </si>
  <si>
    <t>　　(1)　(A)イ　６月以内</t>
    <rPh sb="12" eb="13">
      <t>ゲツ</t>
    </rPh>
    <rPh sb="13" eb="15">
      <t>イナイ</t>
    </rPh>
    <phoneticPr fontId="2"/>
  </si>
  <si>
    <t>　　　 　(A)イ　６月超</t>
    <rPh sb="11" eb="12">
      <t>ゲツ</t>
    </rPh>
    <rPh sb="12" eb="13">
      <t>チョウ</t>
    </rPh>
    <phoneticPr fontId="2"/>
  </si>
  <si>
    <t>　　(2)　(A)ロ　６月以内</t>
    <rPh sb="12" eb="13">
      <t>ゲツ</t>
    </rPh>
    <rPh sb="13" eb="15">
      <t>イナイ</t>
    </rPh>
    <phoneticPr fontId="2"/>
  </si>
  <si>
    <t>　　　　 (A)ロ　６月超</t>
    <rPh sb="11" eb="12">
      <t>ゲツ</t>
    </rPh>
    <rPh sb="12" eb="13">
      <t>チョウ</t>
    </rPh>
    <phoneticPr fontId="2"/>
  </si>
  <si>
    <t>１回につき</t>
    <phoneticPr fontId="2"/>
  </si>
  <si>
    <t>　サービス提供体制強化加算（Ⅰ）</t>
    <phoneticPr fontId="2"/>
  </si>
  <si>
    <t>　サービス提供体制強化加算（Ⅱ）</t>
    <phoneticPr fontId="2"/>
  </si>
  <si>
    <t>　サービス提供体制強化加算（Ⅲ）</t>
    <phoneticPr fontId="2"/>
  </si>
  <si>
    <t>　　(3)　(B)イ　６月以内</t>
    <phoneticPr fontId="2"/>
  </si>
  <si>
    <t>　　　 　(B)イ　６月超</t>
    <rPh sb="11" eb="12">
      <t>ゲツ</t>
    </rPh>
    <rPh sb="12" eb="13">
      <t>チョウ</t>
    </rPh>
    <phoneticPr fontId="2"/>
  </si>
  <si>
    <t>　　(4)　(B)ロ　６月以内</t>
    <phoneticPr fontId="2"/>
  </si>
  <si>
    <t>　　　 　(B)ロ　６月超</t>
    <rPh sb="11" eb="12">
      <t>ゲツ</t>
    </rPh>
    <rPh sb="12" eb="13">
      <t>チョウ</t>
    </rPh>
    <phoneticPr fontId="2"/>
  </si>
  <si>
    <t xml:space="preserve">  短期集中個別リハビリテーション実施加算</t>
    <rPh sb="2" eb="4">
      <t>タンキ</t>
    </rPh>
    <rPh sb="4" eb="6">
      <t>シュウチュウ</t>
    </rPh>
    <rPh sb="6" eb="8">
      <t>コベツ</t>
    </rPh>
    <rPh sb="17" eb="19">
      <t>ジッシ</t>
    </rPh>
    <rPh sb="19" eb="21">
      <t>カサン</t>
    </rPh>
    <phoneticPr fontId="2"/>
  </si>
  <si>
    <r>
      <t>　</t>
    </r>
    <r>
      <rPr>
        <sz val="9"/>
        <rFont val="ＭＳ 明朝"/>
        <family val="1"/>
        <charset val="128"/>
      </rPr>
      <t>認知症短期集中リハビリテーション実施加算(Ⅱ)</t>
    </r>
    <phoneticPr fontId="2"/>
  </si>
  <si>
    <t xml:space="preserve">  口腔機能向上加算（Ⅱ）</t>
    <rPh sb="2" eb="4">
      <t>コウコウ</t>
    </rPh>
    <rPh sb="4" eb="6">
      <t>キノウ</t>
    </rPh>
    <rPh sb="6" eb="8">
      <t>コウジョウ</t>
    </rPh>
    <rPh sb="8" eb="10">
      <t>カサン</t>
    </rPh>
    <phoneticPr fontId="2"/>
  </si>
  <si>
    <t>　重度療養管理加算</t>
    <rPh sb="1" eb="3">
      <t>ジュウド</t>
    </rPh>
    <rPh sb="3" eb="5">
      <t>リョウヨウ</t>
    </rPh>
    <rPh sb="5" eb="7">
      <t>カンリ</t>
    </rPh>
    <rPh sb="7" eb="9">
      <t>カサン</t>
    </rPh>
    <phoneticPr fontId="2"/>
  </si>
  <si>
    <t>　中重度者ケア体制加算</t>
    <rPh sb="1" eb="2">
      <t>チュウ</t>
    </rPh>
    <rPh sb="2" eb="4">
      <t>ジュウド</t>
    </rPh>
    <rPh sb="4" eb="5">
      <t>シャ</t>
    </rPh>
    <rPh sb="7" eb="9">
      <t>タイセイ</t>
    </rPh>
    <rPh sb="9" eb="11">
      <t>カサン</t>
    </rPh>
    <phoneticPr fontId="2"/>
  </si>
  <si>
    <t>　科学的介護推進体制加算</t>
    <rPh sb="1" eb="4">
      <t>カガクテキ</t>
    </rPh>
    <rPh sb="4" eb="10">
      <t>カイゴスイシンタイセイ</t>
    </rPh>
    <rPh sb="10" eb="12">
      <t>カサン</t>
    </rPh>
    <phoneticPr fontId="2"/>
  </si>
  <si>
    <t>１回につき</t>
    <phoneticPr fontId="22"/>
  </si>
  <si>
    <t xml:space="preserve">  通常規模型リハビリテーション費</t>
    <rPh sb="2" eb="4">
      <t>ツウジョウ</t>
    </rPh>
    <rPh sb="4" eb="6">
      <t>キボ</t>
    </rPh>
    <rPh sb="6" eb="7">
      <t>ガタ</t>
    </rPh>
    <rPh sb="16" eb="17">
      <t>ヒ</t>
    </rPh>
    <phoneticPr fontId="2"/>
  </si>
  <si>
    <t>　　　　 (A)イ　６月超</t>
    <rPh sb="11" eb="12">
      <t>ゲツ</t>
    </rPh>
    <rPh sb="12" eb="13">
      <t>チョウ</t>
    </rPh>
    <phoneticPr fontId="2"/>
  </si>
  <si>
    <t>　　 　　(A)ロ　６月超</t>
    <rPh sb="11" eb="12">
      <t>ゲツ</t>
    </rPh>
    <rPh sb="12" eb="13">
      <t>チョウ</t>
    </rPh>
    <phoneticPr fontId="2"/>
  </si>
  <si>
    <t>　　 　　(B)イ　６月超</t>
    <rPh sb="11" eb="12">
      <t>ゲツ</t>
    </rPh>
    <rPh sb="12" eb="13">
      <t>チョウ</t>
    </rPh>
    <phoneticPr fontId="2"/>
  </si>
  <si>
    <t>　　 　　(B)ロ　６月超</t>
    <rPh sb="11" eb="12">
      <t>ゲツ</t>
    </rPh>
    <rPh sb="12" eb="13">
      <t>チョウ</t>
    </rPh>
    <phoneticPr fontId="2"/>
  </si>
  <si>
    <r>
      <t>　</t>
    </r>
    <r>
      <rPr>
        <sz val="9"/>
        <rFont val="ＭＳ 明朝"/>
        <family val="1"/>
        <charset val="128"/>
      </rPr>
      <t>認知症短期集中リハビリテーション実施加算(Ⅰ)</t>
    </r>
    <phoneticPr fontId="2"/>
  </si>
  <si>
    <t xml:space="preserve">  口腔・栄養スクリーニング加算（Ⅱ）</t>
    <rPh sb="2" eb="4">
      <t>コウクウ</t>
    </rPh>
    <rPh sb="5" eb="7">
      <t>エイヨウ</t>
    </rPh>
    <rPh sb="14" eb="16">
      <t>カサン</t>
    </rPh>
    <phoneticPr fontId="2"/>
  </si>
  <si>
    <t>１回につき</t>
    <phoneticPr fontId="22"/>
  </si>
  <si>
    <t>　介護予防通所リハビリテーション費</t>
    <phoneticPr fontId="2"/>
  </si>
  <si>
    <t xml:space="preserve">  生活行為向上リハビリテーション実施加算</t>
    <rPh sb="2" eb="4">
      <t>セイカツ</t>
    </rPh>
    <rPh sb="4" eb="6">
      <t>コウイ</t>
    </rPh>
    <rPh sb="6" eb="8">
      <t>コウジョウ</t>
    </rPh>
    <rPh sb="17" eb="19">
      <t>ジッシ</t>
    </rPh>
    <phoneticPr fontId="2"/>
  </si>
  <si>
    <t xml:space="preserve">  若年性認知症利用者受入加算</t>
    <rPh sb="2" eb="5">
      <t>ジャクネンセイ</t>
    </rPh>
    <rPh sb="5" eb="7">
      <t>ニンチ</t>
    </rPh>
    <rPh sb="7" eb="8">
      <t>ショウ</t>
    </rPh>
    <rPh sb="8" eb="11">
      <t>リヨウシャ</t>
    </rPh>
    <rPh sb="11" eb="13">
      <t>ウケイ</t>
    </rPh>
    <rPh sb="13" eb="15">
      <t>カサン</t>
    </rPh>
    <phoneticPr fontId="2"/>
  </si>
  <si>
    <t xml:space="preserve">  運動器機能向上加算</t>
    <rPh sb="10" eb="11">
      <t>サン</t>
    </rPh>
    <phoneticPr fontId="2"/>
  </si>
  <si>
    <t xml:space="preserve">  栄養アセスメント加算</t>
    <rPh sb="11" eb="12">
      <t>サン</t>
    </rPh>
    <phoneticPr fontId="2"/>
  </si>
  <si>
    <t xml:space="preserve">  栄養改善加算</t>
    <rPh sb="7" eb="8">
      <t>サン</t>
    </rPh>
    <phoneticPr fontId="2"/>
  </si>
  <si>
    <t xml:space="preserve">  口腔・栄養スクリーニング加算（Ⅰ）</t>
    <rPh sb="2" eb="4">
      <t>コウクウ</t>
    </rPh>
    <rPh sb="5" eb="7">
      <t>エイヨウ</t>
    </rPh>
    <rPh sb="14" eb="16">
      <t>カサン</t>
    </rPh>
    <phoneticPr fontId="2"/>
  </si>
  <si>
    <t xml:space="preserve">  口腔機能向上加算（Ⅰ）</t>
    <rPh sb="9" eb="10">
      <t>サン</t>
    </rPh>
    <phoneticPr fontId="2"/>
  </si>
  <si>
    <t xml:space="preserve">  口腔機能向上加算（Ⅱ）</t>
    <phoneticPr fontId="2"/>
  </si>
  <si>
    <t>１月につき</t>
    <phoneticPr fontId="2"/>
  </si>
  <si>
    <t>　選択的サービス複数実施加算(Ⅰ)</t>
    <phoneticPr fontId="2"/>
  </si>
  <si>
    <t>　選択的サービス複数実施加算(Ⅱ)</t>
    <phoneticPr fontId="2"/>
  </si>
  <si>
    <t>　事業所評価加算</t>
    <rPh sb="7" eb="8">
      <t>サン</t>
    </rPh>
    <phoneticPr fontId="2"/>
  </si>
  <si>
    <t>　科学的介護推進体制加算</t>
    <rPh sb="1" eb="4">
      <t>カガクテキ</t>
    </rPh>
    <rPh sb="4" eb="6">
      <t>カイゴ</t>
    </rPh>
    <rPh sb="6" eb="8">
      <t>スイシン</t>
    </rPh>
    <rPh sb="8" eb="10">
      <t>タイセイ</t>
    </rPh>
    <phoneticPr fontId="2"/>
  </si>
  <si>
    <t>　サービス提供体制強化加算(Ⅰ)</t>
    <phoneticPr fontId="2"/>
  </si>
  <si>
    <t>　　(一)要支援１</t>
    <rPh sb="3" eb="4">
      <t>１</t>
    </rPh>
    <phoneticPr fontId="2"/>
  </si>
  <si>
    <t>　　(二)要支援２</t>
    <rPh sb="3" eb="4">
      <t>２</t>
    </rPh>
    <phoneticPr fontId="2"/>
  </si>
  <si>
    <t>　サービス提供体制強化加算(Ⅱ)</t>
    <phoneticPr fontId="2"/>
  </si>
  <si>
    <t>　　(一)要支援１</t>
    <phoneticPr fontId="2"/>
  </si>
  <si>
    <t>　　(二)要支援２</t>
    <phoneticPr fontId="2"/>
  </si>
  <si>
    <t>　サービス提供体制強化加算(Ⅲ)</t>
    <phoneticPr fontId="2"/>
  </si>
  <si>
    <t>１回につき</t>
    <rPh sb="1" eb="2">
      <t>カイ</t>
    </rPh>
    <phoneticPr fontId="2"/>
  </si>
  <si>
    <t>　　所要時間30分未満の場合（複数看護師等）</t>
    <rPh sb="2" eb="4">
      <t>ショヨウ</t>
    </rPh>
    <rPh sb="4" eb="6">
      <t>ジカン</t>
    </rPh>
    <rPh sb="8" eb="9">
      <t>フン</t>
    </rPh>
    <rPh sb="9" eb="11">
      <t>ミマン</t>
    </rPh>
    <rPh sb="12" eb="14">
      <t>バアイ</t>
    </rPh>
    <phoneticPr fontId="2"/>
  </si>
  <si>
    <t>　　所要時間30分以上の場合（複数看護師等）</t>
    <rPh sb="2" eb="4">
      <t>ショヨウ</t>
    </rPh>
    <rPh sb="4" eb="6">
      <t>ジカン</t>
    </rPh>
    <rPh sb="8" eb="9">
      <t>フン</t>
    </rPh>
    <rPh sb="9" eb="11">
      <t>イジョウ</t>
    </rPh>
    <rPh sb="12" eb="14">
      <t>バアイ</t>
    </rPh>
    <rPh sb="15" eb="17">
      <t>フクスウ</t>
    </rPh>
    <phoneticPr fontId="2"/>
  </si>
  <si>
    <t xml:space="preserve"> 　　訪問看護ステーション</t>
    <rPh sb="3" eb="5">
      <t>ホウモン</t>
    </rPh>
    <rPh sb="5" eb="7">
      <t>カンゴ</t>
    </rPh>
    <phoneticPr fontId="2"/>
  </si>
  <si>
    <t xml:space="preserve"> 　　病院又は診療所</t>
    <rPh sb="3" eb="5">
      <t>ビョウイン</t>
    </rPh>
    <rPh sb="5" eb="6">
      <t>マタ</t>
    </rPh>
    <rPh sb="7" eb="10">
      <t>シンリョウジョ</t>
    </rPh>
    <phoneticPr fontId="2"/>
  </si>
  <si>
    <t>　特別管理加算（Ⅱ）</t>
    <phoneticPr fontId="2"/>
  </si>
  <si>
    <t xml:space="preserve">  初回加算</t>
    <phoneticPr fontId="2"/>
  </si>
  <si>
    <t xml:space="preserve">  看護体制強化加算</t>
    <rPh sb="4" eb="6">
      <t>タイセイ</t>
    </rPh>
    <rPh sb="6" eb="8">
      <t>キョウカ</t>
    </rPh>
    <rPh sb="8" eb="10">
      <t>カサン</t>
    </rPh>
    <phoneticPr fontId="2"/>
  </si>
  <si>
    <t>　サービス提供体制強化加算（Ⅱ）</t>
    <rPh sb="11" eb="13">
      <t>カサン</t>
    </rPh>
    <phoneticPr fontId="2"/>
  </si>
  <si>
    <t xml:space="preserve">  サービス提供体制強化加算（Ⅰ）</t>
    <phoneticPr fontId="2"/>
  </si>
  <si>
    <r>
      <rPr>
        <sz val="12"/>
        <color rgb="FFFF0000"/>
        <rFont val="ＭＳ 明朝"/>
        <family val="1"/>
        <charset val="128"/>
      </rPr>
      <t>15,000</t>
    </r>
    <r>
      <rPr>
        <sz val="12"/>
        <rFont val="ＭＳ 明朝"/>
        <family val="1"/>
        <charset val="128"/>
      </rPr>
      <t>円</t>
    </r>
    <rPh sb="6" eb="7">
      <t>エン</t>
    </rPh>
    <phoneticPr fontId="22"/>
  </si>
  <si>
    <r>
      <t>訪問するための交通費（実費）がかかります。なお、自動車を使用した場合の交通費は次の額をお支払いいただきます。
通常の事業の実施地域を越えた所から、
片道　１㎞あたり　</t>
    </r>
    <r>
      <rPr>
        <sz val="10"/>
        <color rgb="FFFF0000"/>
        <rFont val="ＭＳ 明朝"/>
        <family val="1"/>
        <charset val="128"/>
      </rPr>
      <t>20</t>
    </r>
    <r>
      <rPr>
        <sz val="10"/>
        <rFont val="ＭＳ 明朝"/>
        <family val="1"/>
        <charset val="128"/>
      </rPr>
      <t>円</t>
    </r>
    <phoneticPr fontId="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</si>
  <si>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通常の事業の実施地域を越えた所から、
片道　１㎞あたり　</t>
    </r>
    <r>
      <rPr>
        <sz val="10"/>
        <color rgb="FFFF0000"/>
        <rFont val="ＭＳ 明朝"/>
        <family val="1"/>
        <charset val="128"/>
      </rPr>
      <t>20</t>
    </r>
    <r>
      <rPr>
        <sz val="10"/>
        <rFont val="ＭＳ 明朝"/>
        <family val="1"/>
        <charset val="128"/>
      </rPr>
      <t>円</t>
    </r>
    <rPh sb="54" eb="56">
      <t>ソウゲイ</t>
    </rPh>
    <phoneticPr fontId="2"/>
  </si>
  <si>
    <r>
      <rPr>
        <sz val="10"/>
        <color rgb="FFFF0000"/>
        <rFont val="ＭＳ 明朝"/>
        <family val="1"/>
        <charset val="128"/>
      </rPr>
      <t>600</t>
    </r>
    <r>
      <rPr>
        <sz val="10"/>
        <rFont val="ＭＳ 明朝"/>
        <family val="1"/>
        <charset val="128"/>
      </rPr>
      <t>円
（含おやつ代</t>
    </r>
    <r>
      <rPr>
        <sz val="10"/>
        <color rgb="FFFF0000"/>
        <rFont val="ＭＳ 明朝"/>
        <family val="1"/>
        <charset val="128"/>
      </rPr>
      <t>100</t>
    </r>
    <r>
      <rPr>
        <sz val="10"/>
        <rFont val="ＭＳ 明朝"/>
        <family val="1"/>
        <charset val="128"/>
      </rPr>
      <t>円）</t>
    </r>
    <phoneticPr fontId="2"/>
  </si>
  <si>
    <r>
      <rPr>
        <sz val="9"/>
        <color rgb="FFFF0000"/>
        <rFont val="ＭＳ 明朝"/>
        <family val="1"/>
        <charset val="128"/>
      </rPr>
      <t>600</t>
    </r>
    <r>
      <rPr>
        <sz val="9"/>
        <rFont val="ＭＳ 明朝"/>
        <family val="1"/>
        <charset val="128"/>
      </rPr>
      <t>円
（含おやつ代</t>
    </r>
    <r>
      <rPr>
        <sz val="9"/>
        <color rgb="FFFF0000"/>
        <rFont val="ＭＳ 明朝"/>
        <family val="1"/>
        <charset val="128"/>
      </rPr>
      <t>100</t>
    </r>
    <r>
      <rPr>
        <sz val="9"/>
        <rFont val="ＭＳ 明朝"/>
        <family val="1"/>
        <charset val="128"/>
      </rPr>
      <t>円）</t>
    </r>
    <phoneticPr fontId="2"/>
  </si>
  <si>
    <t>　 認知症短期集中リハビリテーション実施加算(Ⅰ)</t>
    <phoneticPr fontId="2"/>
  </si>
  <si>
    <r>
      <rPr>
        <b/>
        <sz val="12"/>
        <color rgb="FFFF0000"/>
        <rFont val="ＭＳ 明朝"/>
        <family val="1"/>
        <charset val="128"/>
      </rPr>
      <t>港町デイサービス</t>
    </r>
    <r>
      <rPr>
        <b/>
        <sz val="12"/>
        <rFont val="ＭＳ 明朝"/>
        <family val="1"/>
        <charset val="128"/>
      </rPr>
      <t>　通所介護　料金表</t>
    </r>
    <rPh sb="9" eb="11">
      <t>ツウショ</t>
    </rPh>
    <rPh sb="11" eb="13">
      <t>カイゴ</t>
    </rPh>
    <phoneticPr fontId="2"/>
  </si>
  <si>
    <r>
      <rPr>
        <b/>
        <sz val="14"/>
        <color rgb="FFFF0000"/>
        <rFont val="ＭＳ 明朝"/>
        <family val="1"/>
        <charset val="128"/>
      </rPr>
      <t>みなとまち診療所</t>
    </r>
    <r>
      <rPr>
        <b/>
        <sz val="14"/>
        <rFont val="ＭＳ 明朝"/>
        <family val="1"/>
        <charset val="128"/>
      </rPr>
      <t>　居宅療養管理指導　料金表</t>
    </r>
    <rPh sb="5" eb="8">
      <t>シンリョウジョ</t>
    </rPh>
    <rPh sb="9" eb="11">
      <t>キョタク</t>
    </rPh>
    <rPh sb="11" eb="13">
      <t>リョウヨウ</t>
    </rPh>
    <rPh sb="13" eb="15">
      <t>カンリ</t>
    </rPh>
    <rPh sb="15" eb="17">
      <t>シドウ</t>
    </rPh>
    <phoneticPr fontId="22"/>
  </si>
  <si>
    <r>
      <rPr>
        <b/>
        <sz val="14"/>
        <color rgb="FFFF0000"/>
        <rFont val="ＭＳ 明朝"/>
        <family val="1"/>
        <charset val="128"/>
      </rPr>
      <t>港町訪問看護ステーション</t>
    </r>
    <r>
      <rPr>
        <b/>
        <sz val="14"/>
        <rFont val="ＭＳ 明朝"/>
        <family val="1"/>
        <charset val="128"/>
      </rPr>
      <t>　介護予防訪問看護　料金表</t>
    </r>
    <rPh sb="13" eb="15">
      <t>カイゴ</t>
    </rPh>
    <rPh sb="15" eb="17">
      <t>ヨボウ</t>
    </rPh>
    <phoneticPr fontId="2"/>
  </si>
  <si>
    <r>
      <rPr>
        <b/>
        <sz val="14"/>
        <color rgb="FFFF0000"/>
        <rFont val="ＭＳ 明朝"/>
        <family val="1"/>
        <charset val="128"/>
      </rPr>
      <t>港町訪問看護ステーション</t>
    </r>
    <r>
      <rPr>
        <b/>
        <sz val="14"/>
        <rFont val="ＭＳ 明朝"/>
        <family val="1"/>
        <charset val="128"/>
      </rPr>
      <t>　訪問看護　料金表</t>
    </r>
    <phoneticPr fontId="2"/>
  </si>
  <si>
    <r>
      <rPr>
        <b/>
        <sz val="14"/>
        <color rgb="FFFF0000"/>
        <rFont val="ＭＳ 明朝"/>
        <family val="1"/>
        <charset val="128"/>
      </rPr>
      <t>港町訪問入浴ステーション</t>
    </r>
    <r>
      <rPr>
        <b/>
        <sz val="14"/>
        <rFont val="ＭＳ 明朝"/>
        <family val="1"/>
        <charset val="128"/>
      </rPr>
      <t>　介護予防訪問入浴介護　料金表</t>
    </r>
    <rPh sb="13" eb="15">
      <t>カイゴ</t>
    </rPh>
    <rPh sb="15" eb="17">
      <t>ヨボウ</t>
    </rPh>
    <rPh sb="19" eb="21">
      <t>ニュウヨク</t>
    </rPh>
    <phoneticPr fontId="22"/>
  </si>
  <si>
    <r>
      <rPr>
        <b/>
        <sz val="14"/>
        <color rgb="FFFF0000"/>
        <rFont val="ＭＳ 明朝"/>
        <family val="1"/>
        <charset val="128"/>
      </rPr>
      <t>港町訪問入浴ステーション</t>
    </r>
    <r>
      <rPr>
        <b/>
        <sz val="14"/>
        <rFont val="ＭＳ 明朝"/>
        <family val="1"/>
        <charset val="128"/>
      </rPr>
      <t>　訪問入浴介護　料金表</t>
    </r>
    <rPh sb="15" eb="17">
      <t>ニュウヨク</t>
    </rPh>
    <phoneticPr fontId="22"/>
  </si>
  <si>
    <r>
      <rPr>
        <b/>
        <sz val="14"/>
        <color rgb="FFFF0000"/>
        <rFont val="ＭＳ 明朝"/>
        <family val="1"/>
        <charset val="128"/>
      </rPr>
      <t>港町ヘルパーステーション</t>
    </r>
    <r>
      <rPr>
        <b/>
        <sz val="14"/>
        <rFont val="ＭＳ 明朝"/>
        <family val="1"/>
        <charset val="128"/>
      </rPr>
      <t>　横浜市訪問型生活援助サービス　料金表</t>
    </r>
    <phoneticPr fontId="2"/>
  </si>
  <si>
    <r>
      <rPr>
        <b/>
        <sz val="14"/>
        <color rgb="FFFF0000"/>
        <rFont val="ＭＳ 明朝"/>
        <family val="1"/>
        <charset val="128"/>
      </rPr>
      <t>港町ヘルパーステーション</t>
    </r>
    <r>
      <rPr>
        <b/>
        <sz val="14"/>
        <rFont val="ＭＳ 明朝"/>
        <family val="1"/>
        <charset val="128"/>
      </rPr>
      <t>　横浜市訪問介護相当サービス　料金表</t>
    </r>
    <phoneticPr fontId="2"/>
  </si>
  <si>
    <r>
      <rPr>
        <b/>
        <sz val="14"/>
        <color rgb="FFFF0000"/>
        <rFont val="ＭＳ 明朝"/>
        <family val="1"/>
        <charset val="128"/>
      </rPr>
      <t>港町ヘルパーステーション</t>
    </r>
    <r>
      <rPr>
        <b/>
        <sz val="14"/>
        <rFont val="ＭＳ 明朝"/>
        <family val="1"/>
        <charset val="128"/>
      </rPr>
      <t>　訪問介護　料金表</t>
    </r>
    <phoneticPr fontId="2"/>
  </si>
  <si>
    <t>金額</t>
    <phoneticPr fontId="22"/>
  </si>
  <si>
    <t>説明</t>
    <phoneticPr fontId="22"/>
  </si>
  <si>
    <t>実費</t>
    <phoneticPr fontId="2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</si>
  <si>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通常の事業の実施地域を越えた所から、
片道　１㎞あたり　</t>
    </r>
    <r>
      <rPr>
        <sz val="10"/>
        <color rgb="FFFF0000"/>
        <rFont val="ＭＳ 明朝"/>
        <family val="1"/>
        <charset val="128"/>
      </rPr>
      <t>20</t>
    </r>
    <r>
      <rPr>
        <sz val="10"/>
        <rFont val="ＭＳ 明朝"/>
        <family val="1"/>
        <charset val="128"/>
      </rPr>
      <t>円</t>
    </r>
    <phoneticPr fontId="22"/>
  </si>
  <si>
    <t>１　居宅介護支援の介護報酬に係る費用</t>
    <phoneticPr fontId="22"/>
  </si>
  <si>
    <t>居宅介護支援費（Ⅰ）</t>
    <phoneticPr fontId="22"/>
  </si>
  <si>
    <t>項目</t>
    <rPh sb="0" eb="2">
      <t>コウモク</t>
    </rPh>
    <phoneticPr fontId="22"/>
  </si>
  <si>
    <t>交通費</t>
    <phoneticPr fontId="22"/>
  </si>
  <si>
    <r>
      <rPr>
        <b/>
        <sz val="14"/>
        <color rgb="FFFF0000"/>
        <rFont val="ＭＳ 明朝"/>
        <family val="1"/>
        <charset val="128"/>
      </rPr>
      <t>港町ケアサービス</t>
    </r>
    <r>
      <rPr>
        <b/>
        <sz val="14"/>
        <rFont val="ＭＳ 明朝"/>
        <family val="1"/>
        <charset val="128"/>
      </rPr>
      <t>　居宅介護支援サービス　料金表</t>
    </r>
    <phoneticPr fontId="22"/>
  </si>
  <si>
    <r>
      <rPr>
        <b/>
        <sz val="14"/>
        <color rgb="FFFF0000"/>
        <rFont val="ＭＳ 明朝"/>
        <family val="1"/>
        <charset val="128"/>
      </rPr>
      <t>介護老人保健施設みなとまち</t>
    </r>
    <r>
      <rPr>
        <b/>
        <sz val="14"/>
        <rFont val="ＭＳ 明朝"/>
        <family val="1"/>
        <charset val="128"/>
      </rPr>
      <t>　訪問リハビリテーション　料金表</t>
    </r>
    <rPh sb="0" eb="8">
      <t>カイゴロウジンホケンシセツ</t>
    </rPh>
    <phoneticPr fontId="22"/>
  </si>
  <si>
    <r>
      <rPr>
        <b/>
        <sz val="14"/>
        <color rgb="FFFF0000"/>
        <rFont val="ＭＳ 明朝"/>
        <family val="1"/>
        <charset val="128"/>
      </rPr>
      <t>介護老人保健施設みなとまち</t>
    </r>
    <r>
      <rPr>
        <b/>
        <sz val="14"/>
        <rFont val="ＭＳ 明朝"/>
        <family val="1"/>
        <charset val="128"/>
      </rPr>
      <t>　介護予防訪問リハビリテーション　料金表</t>
    </r>
    <rPh sb="0" eb="8">
      <t>カイゴロウジンホケンシセツ</t>
    </rPh>
    <rPh sb="14" eb="18">
      <t>カイゴヨボウ</t>
    </rPh>
    <phoneticPr fontId="22"/>
  </si>
  <si>
    <r>
      <rPr>
        <b/>
        <sz val="14"/>
        <color rgb="FFFF0000"/>
        <rFont val="ＭＳ 明朝"/>
        <family val="1"/>
        <charset val="128"/>
      </rPr>
      <t>港町デイサービス</t>
    </r>
    <r>
      <rPr>
        <b/>
        <sz val="14"/>
        <rFont val="ＭＳ 明朝"/>
        <family val="1"/>
        <charset val="128"/>
      </rPr>
      <t>　横浜市通所介護相当サービス　料金表</t>
    </r>
    <rPh sb="9" eb="11">
      <t>ヨコハマ</t>
    </rPh>
    <rPh sb="11" eb="12">
      <t>シ</t>
    </rPh>
    <rPh sb="12" eb="14">
      <t>ツウショ</t>
    </rPh>
    <rPh sb="14" eb="16">
      <t>カイゴ</t>
    </rPh>
    <rPh sb="16" eb="18">
      <t>ソウトウ</t>
    </rPh>
    <phoneticPr fontId="2"/>
  </si>
  <si>
    <r>
      <rPr>
        <b/>
        <sz val="14"/>
        <color rgb="FFFF0000"/>
        <rFont val="ＭＳ 明朝"/>
        <family val="1"/>
        <charset val="128"/>
      </rPr>
      <t>介護老人保健施設みなとまち</t>
    </r>
    <r>
      <rPr>
        <b/>
        <sz val="14"/>
        <rFont val="ＭＳ 明朝"/>
        <family val="1"/>
        <charset val="128"/>
      </rPr>
      <t>　通所リハビリテーション　料金表</t>
    </r>
    <phoneticPr fontId="2"/>
  </si>
  <si>
    <r>
      <rPr>
        <b/>
        <sz val="14"/>
        <color rgb="FFFF0000"/>
        <rFont val="ＭＳ 明朝"/>
        <family val="1"/>
        <charset val="128"/>
      </rPr>
      <t>介護老人保健施設みなとまち</t>
    </r>
    <r>
      <rPr>
        <b/>
        <sz val="14"/>
        <rFont val="ＭＳ 明朝"/>
        <family val="1"/>
        <charset val="128"/>
      </rPr>
      <t>　通所リハビリテーション　料金表</t>
    </r>
    <rPh sb="0" eb="2">
      <t>カイゴ</t>
    </rPh>
    <rPh sb="2" eb="4">
      <t>ロウジン</t>
    </rPh>
    <rPh sb="4" eb="6">
      <t>ホケン</t>
    </rPh>
    <rPh sb="6" eb="8">
      <t>シセツ</t>
    </rPh>
    <rPh sb="14" eb="16">
      <t>ツウショ</t>
    </rPh>
    <rPh sb="26" eb="28">
      <t>リョウキン</t>
    </rPh>
    <rPh sb="28" eb="29">
      <t>ヒョウ</t>
    </rPh>
    <phoneticPr fontId="2"/>
  </si>
  <si>
    <r>
      <rPr>
        <b/>
        <sz val="14"/>
        <color rgb="FFFF0000"/>
        <rFont val="ＭＳ 明朝"/>
        <family val="1"/>
        <charset val="128"/>
      </rPr>
      <t>介護老人保健施設みなとまち</t>
    </r>
    <r>
      <rPr>
        <b/>
        <sz val="14"/>
        <rFont val="ＭＳ 明朝"/>
        <family val="1"/>
        <charset val="128"/>
      </rPr>
      <t>　介護予防通所リハビリテーション　料金表</t>
    </r>
    <rPh sb="0" eb="2">
      <t>カイゴ</t>
    </rPh>
    <rPh sb="2" eb="4">
      <t>ロウジン</t>
    </rPh>
    <rPh sb="4" eb="6">
      <t>ホケン</t>
    </rPh>
    <rPh sb="6" eb="8">
      <t>シセツ</t>
    </rPh>
    <rPh sb="14" eb="16">
      <t>カイゴ</t>
    </rPh>
    <rPh sb="16" eb="18">
      <t>ヨボウ</t>
    </rPh>
    <rPh sb="18" eb="20">
      <t>ツウショ</t>
    </rPh>
    <rPh sb="30" eb="32">
      <t>リョウキン</t>
    </rPh>
    <rPh sb="32" eb="33">
      <t>ヒョウ</t>
    </rPh>
    <phoneticPr fontId="2"/>
  </si>
  <si>
    <r>
      <rPr>
        <sz val="10"/>
        <color rgb="FFFF0000"/>
        <rFont val="ＭＳ 明朝"/>
        <family val="1"/>
        <charset val="128"/>
      </rPr>
      <t>コーヒー：１杯60</t>
    </r>
    <r>
      <rPr>
        <sz val="10"/>
        <rFont val="ＭＳ 明朝"/>
        <family val="1"/>
        <charset val="128"/>
      </rPr>
      <t>円</t>
    </r>
    <phoneticPr fontId="2"/>
  </si>
  <si>
    <r>
      <rPr>
        <sz val="12"/>
        <color rgb="FFFF0000"/>
        <rFont val="ＭＳ 明朝"/>
        <family val="1"/>
        <charset val="128"/>
      </rPr>
      <t>おむつ100</t>
    </r>
    <r>
      <rPr>
        <sz val="12"/>
        <rFont val="ＭＳ 明朝"/>
        <family val="1"/>
        <charset val="128"/>
      </rPr>
      <t xml:space="preserve">円
</t>
    </r>
    <r>
      <rPr>
        <sz val="12"/>
        <color rgb="FFFF0000"/>
        <rFont val="ＭＳ 明朝"/>
        <family val="1"/>
        <charset val="128"/>
      </rPr>
      <t>パット50</t>
    </r>
    <r>
      <rPr>
        <sz val="12"/>
        <rFont val="ＭＳ 明朝"/>
        <family val="1"/>
        <charset val="128"/>
      </rPr>
      <t>円</t>
    </r>
    <phoneticPr fontId="2"/>
  </si>
  <si>
    <r>
      <rPr>
        <sz val="9"/>
        <color rgb="FFFF0000"/>
        <rFont val="ＭＳ 明朝"/>
        <family val="1"/>
        <charset val="128"/>
      </rPr>
      <t>コーヒー：１杯60</t>
    </r>
    <r>
      <rPr>
        <sz val="9"/>
        <rFont val="ＭＳ 明朝"/>
        <family val="1"/>
        <charset val="128"/>
      </rPr>
      <t>円</t>
    </r>
    <phoneticPr fontId="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</si>
  <si>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通常の事業の実施地域を越えた所から、片道　１㎞あたり　</t>
    </r>
    <r>
      <rPr>
        <sz val="10"/>
        <color rgb="FFFF0000"/>
        <rFont val="ＭＳ 明朝"/>
        <family val="1"/>
        <charset val="128"/>
      </rPr>
      <t>20</t>
    </r>
    <r>
      <rPr>
        <sz val="10"/>
        <rFont val="ＭＳ 明朝"/>
        <family val="1"/>
        <charset val="128"/>
      </rPr>
      <t>円</t>
    </r>
    <rPh sb="54" eb="56">
      <t>ソウゲイ</t>
    </rPh>
    <phoneticPr fontId="2"/>
  </si>
  <si>
    <t xml:space="preserve">  単位数×11.12円＝○○円（１円未満切り捨て）</t>
    <phoneticPr fontId="2"/>
  </si>
  <si>
    <t>　単位数×11.12円＝○○円（１円未満切り捨て）</t>
    <phoneticPr fontId="22"/>
  </si>
  <si>
    <t xml:space="preserve">  ○○円－（○○円×0.9、0.8又は0.7（１円未満切り捨て））＝△△円（利用者負担額）</t>
    <phoneticPr fontId="22"/>
  </si>
  <si>
    <t>　単位数×11.12円＝○○円（１円未満切り捨て）</t>
    <phoneticPr fontId="22"/>
  </si>
  <si>
    <t xml:space="preserve">  ○○円－（○○円×0.9、0.8又は0.7（１円未満切り捨て））＝△△円（利用者負担額）</t>
    <phoneticPr fontId="22"/>
  </si>
  <si>
    <t>　単位数×11.12円＝○○円（１円未満切り捨て）</t>
    <phoneticPr fontId="2"/>
  </si>
  <si>
    <t xml:space="preserve">  ○○円－（○○円×0.9、0.8又は0.7（１円未満切り捨て））＝△△円（利用者負担額）</t>
    <phoneticPr fontId="2"/>
  </si>
  <si>
    <t>　単位数×10.88円＝○○円（１円未満切り捨て）</t>
    <phoneticPr fontId="2"/>
  </si>
  <si>
    <t>　単位数×10.00円＝○○円（１円未満切り捨て）</t>
    <phoneticPr fontId="22"/>
  </si>
  <si>
    <t>　単位数×10.00円＝○○円（１円未満切り捨て）</t>
    <phoneticPr fontId="2"/>
  </si>
  <si>
    <t xml:space="preserve">  ○○円－（○○円×0.9、0.8又は0.7（１円未満切り捨て））＝△△円（利用者負担額）</t>
    <phoneticPr fontId="2"/>
  </si>
  <si>
    <t>　単位数×10.72円＝○○円（１円未満切り捨て）</t>
    <phoneticPr fontId="2"/>
  </si>
  <si>
    <t>*利用者負担額（１割、２割又は３割）の算出方法</t>
    <phoneticPr fontId="2"/>
  </si>
  <si>
    <t>単位数×10.72円＝○○円（１円未満切り捨て）</t>
    <phoneticPr fontId="2"/>
  </si>
  <si>
    <t xml:space="preserve"> ○○円－（○○円×0.9、0.8又は0.7（１円未満切り捨て））＝△△円（利用者負担額）</t>
    <phoneticPr fontId="2"/>
  </si>
  <si>
    <t>*利用者負担額欄は各負担割合に応じて単位数を円に換算し表示したものです。</t>
    <phoneticPr fontId="2"/>
  </si>
  <si>
    <t>ただし、小数点以下は切り捨てとなるため、１ヶ月の合計単位数で計算した場合、多少の誤差が出ます。</t>
    <phoneticPr fontId="2"/>
  </si>
  <si>
    <t>○○円－（○○円×0.9、0.8又は0.7（１円未満切り捨て））＝△△円（利用者負担額）</t>
    <phoneticPr fontId="2"/>
  </si>
  <si>
    <t>*利用者負担額欄は各負担割合に応じて単位数を円に換算し表示したものです。</t>
    <phoneticPr fontId="22"/>
  </si>
  <si>
    <t>ただし、小数点以下は切り捨てとなるため、１ヶ月の合計単位数で計算した場合、多少の誤差が出ます。</t>
    <phoneticPr fontId="22"/>
  </si>
  <si>
    <t>単位数×10.88円＝○○円（１円未満切り捨て）</t>
    <phoneticPr fontId="2"/>
  </si>
  <si>
    <t>単位数×10.88円＝○○円（１円未満切り捨て）</t>
    <phoneticPr fontId="22"/>
  </si>
  <si>
    <t>１ 横浜市訪問型生活援助サービスの介護報酬に係る費用</t>
    <phoneticPr fontId="22"/>
  </si>
  <si>
    <t>*利用者負担額（１割）の算出方法</t>
    <phoneticPr fontId="2"/>
  </si>
  <si>
    <t>○○円－（○○円×0.9（１円未満切り捨て））＝△△円（利用者負担額）</t>
    <phoneticPr fontId="2"/>
  </si>
  <si>
    <t>*利用者負担額（２割）の算出方法</t>
    <phoneticPr fontId="22"/>
  </si>
  <si>
    <t>○○円－（○○円×0.8（１円未満切り捨て））＝△△円（利用者負担額）</t>
    <phoneticPr fontId="22"/>
  </si>
  <si>
    <t>*利用者負担額（３割）の算出方法</t>
    <phoneticPr fontId="22"/>
  </si>
  <si>
    <t>○○円－（○○円×0.7（１円未満切り捨て））＝△△円（利用者負担額）</t>
    <phoneticPr fontId="22"/>
  </si>
  <si>
    <t>令和６年４月１日現在</t>
    <phoneticPr fontId="22"/>
  </si>
  <si>
    <t>居宅介護支援費（Ⅱ）</t>
    <phoneticPr fontId="22"/>
  </si>
  <si>
    <t>令和６年４月１日現在</t>
  </si>
  <si>
    <t>身体介護を行った後に引き続き所要時間20分以上
の生活援助を行った場合(所要時間20分から計算して
25分を増すごとに)195単位を限度とする。</t>
    <rPh sb="0" eb="2">
      <t>シンタイ</t>
    </rPh>
    <rPh sb="2" eb="4">
      <t>カイゴ</t>
    </rPh>
    <rPh sb="5" eb="6">
      <t>オコナ</t>
    </rPh>
    <rPh sb="8" eb="9">
      <t>アト</t>
    </rPh>
    <rPh sb="10" eb="11">
      <t>ヒ</t>
    </rPh>
    <rPh sb="12" eb="13">
      <t>ツヅ</t>
    </rPh>
    <rPh sb="14" eb="16">
      <t>ショヨウ</t>
    </rPh>
    <rPh sb="20" eb="23">
      <t>フンイジョウ</t>
    </rPh>
    <rPh sb="25" eb="27">
      <t>セイカツ</t>
    </rPh>
    <rPh sb="27" eb="29">
      <t>エンジョ</t>
    </rPh>
    <rPh sb="30" eb="31">
      <t>オコナ</t>
    </rPh>
    <rPh sb="33" eb="35">
      <t>バアイ</t>
    </rPh>
    <rPh sb="45" eb="47">
      <t>ケイサン</t>
    </rPh>
    <phoneticPr fontId="0"/>
  </si>
  <si>
    <t>所定単位数の100分の20、10、10、3、3</t>
  </si>
  <si>
    <t>１日につき</t>
    <rPh sb="1" eb="2">
      <t>ニチ</t>
    </rPh>
    <phoneticPr fontId="0"/>
  </si>
  <si>
    <t>認知症専門ケア加算（Ⅱ）</t>
    <rPh sb="0" eb="3">
      <t>ニンチショウ</t>
    </rPh>
    <rPh sb="3" eb="5">
      <t>センモン</t>
    </rPh>
    <phoneticPr fontId="0"/>
  </si>
  <si>
    <t>口腔連携強化加算</t>
    <rPh sb="0" eb="2">
      <t>コウクウ</t>
    </rPh>
    <rPh sb="2" eb="4">
      <t>レンケイ</t>
    </rPh>
    <rPh sb="4" eb="8">
      <t>キョウカカサン</t>
    </rPh>
    <phoneticPr fontId="0"/>
  </si>
  <si>
    <t>１月につき１回を限度</t>
    <rPh sb="1" eb="2">
      <t>ツキ</t>
    </rPh>
    <rPh sb="6" eb="7">
      <t>カイ</t>
    </rPh>
    <rPh sb="8" eb="10">
      <t>ゲンド</t>
    </rPh>
    <phoneticPr fontId="0"/>
  </si>
  <si>
    <t>令和６年４月１日現在</t>
    <phoneticPr fontId="2"/>
  </si>
  <si>
    <r>
      <t>　　介護職員３名、清拭・部分浴の場合（９５％×９０％）
　　</t>
    </r>
    <r>
      <rPr>
        <sz val="8"/>
        <rFont val="ＭＳ 明朝"/>
        <family val="1"/>
        <charset val="128"/>
      </rPr>
      <t>[1266単位×0.95（小数第１位四捨五入)]×0.9（小数第１位四捨五入)</t>
    </r>
    <rPh sb="2" eb="4">
      <t>カイゴ</t>
    </rPh>
    <rPh sb="4" eb="6">
      <t>ショクイン</t>
    </rPh>
    <rPh sb="7" eb="8">
      <t>メイ</t>
    </rPh>
    <rPh sb="9" eb="11">
      <t>セイシキ</t>
    </rPh>
    <rPh sb="12" eb="15">
      <t>ブブンヨク</t>
    </rPh>
    <rPh sb="16" eb="18">
      <t>バアイ</t>
    </rPh>
    <rPh sb="35" eb="37">
      <t>タンイ</t>
    </rPh>
    <rPh sb="43" eb="45">
      <t>ショウスウ</t>
    </rPh>
    <rPh sb="45" eb="46">
      <t>ダイ</t>
    </rPh>
    <rPh sb="47" eb="48">
      <t>イ</t>
    </rPh>
    <rPh sb="48" eb="52">
      <t>シシャゴニュウ</t>
    </rPh>
    <phoneticPr fontId="2"/>
  </si>
  <si>
    <t>看取り連携体制加算</t>
  </si>
  <si>
    <t>１回につき</t>
    <phoneticPr fontId="2"/>
  </si>
  <si>
    <r>
      <t>　　介護職員２名、清拭・部分浴の場合（９５％×９０％）
　　</t>
    </r>
    <r>
      <rPr>
        <sz val="8"/>
        <rFont val="ＭＳ 明朝"/>
        <family val="1"/>
        <charset val="128"/>
      </rPr>
      <t>[856単位×0.95（小数第１位四捨五入)]×0.9（小数第１位四捨五入)</t>
    </r>
    <rPh sb="2" eb="4">
      <t>カイゴ</t>
    </rPh>
    <rPh sb="4" eb="6">
      <t>ショクイン</t>
    </rPh>
    <rPh sb="7" eb="8">
      <t>メイ</t>
    </rPh>
    <rPh sb="9" eb="11">
      <t>セイシキ</t>
    </rPh>
    <rPh sb="12" eb="15">
      <t>ブブンヨク</t>
    </rPh>
    <rPh sb="16" eb="18">
      <t>バアイ</t>
    </rPh>
    <rPh sb="34" eb="36">
      <t>タンイ</t>
    </rPh>
    <rPh sb="42" eb="44">
      <t>ショウスウ</t>
    </rPh>
    <rPh sb="44" eb="45">
      <t>ダイ</t>
    </rPh>
    <rPh sb="46" eb="47">
      <t>イ</t>
    </rPh>
    <rPh sb="47" eb="51">
      <t>シシャゴニュウ</t>
    </rPh>
    <phoneticPr fontId="2"/>
  </si>
  <si>
    <t>令和６年４月１日現在</t>
    <phoneticPr fontId="2"/>
  </si>
  <si>
    <t>　一体的サービス提供加算</t>
    <rPh sb="1" eb="3">
      <t>イッタイ</t>
    </rPh>
    <rPh sb="3" eb="4">
      <t>テキ</t>
    </rPh>
    <rPh sb="8" eb="10">
      <t>テイキョウ</t>
    </rPh>
    <rPh sb="10" eb="12">
      <t>カサン</t>
    </rPh>
    <phoneticPr fontId="0"/>
  </si>
  <si>
    <t>　長時間介護予防訪問看護加算</t>
    <rPh sb="1" eb="4">
      <t>チョウジカン</t>
    </rPh>
    <rPh sb="4" eb="8">
      <t>カイゴヨボウ</t>
    </rPh>
    <rPh sb="8" eb="10">
      <t>ホウモン</t>
    </rPh>
    <rPh sb="10" eb="12">
      <t>カンゴ</t>
    </rPh>
    <rPh sb="12" eb="14">
      <t>カサン</t>
    </rPh>
    <phoneticPr fontId="2"/>
  </si>
  <si>
    <t>　緊急時介護予防訪問看護加算</t>
    <rPh sb="1" eb="3">
      <t>キンキュウ</t>
    </rPh>
    <rPh sb="3" eb="4">
      <t>ジ</t>
    </rPh>
    <rPh sb="4" eb="8">
      <t>カイゴヨボウ</t>
    </rPh>
    <rPh sb="8" eb="10">
      <t>ホウモン</t>
    </rPh>
    <rPh sb="10" eb="12">
      <t>カンゴ</t>
    </rPh>
    <rPh sb="12" eb="14">
      <t>カサン</t>
    </rPh>
    <phoneticPr fontId="2"/>
  </si>
  <si>
    <t>　　７時間以上</t>
    <rPh sb="3" eb="5">
      <t>ジカン</t>
    </rPh>
    <rPh sb="5" eb="7">
      <t>イジョウ</t>
    </rPh>
    <phoneticPr fontId="2"/>
  </si>
  <si>
    <t>居宅介護支援費（Ⅰ）</t>
    <rPh sb="0" eb="7">
      <t>キョタクカイゴシエンヒ</t>
    </rPh>
    <phoneticPr fontId="22"/>
  </si>
  <si>
    <t>居宅介護支援費（Ⅱ）</t>
    <rPh sb="0" eb="7">
      <t>キョタクカイゴシエンヒ</t>
    </rPh>
    <phoneticPr fontId="22"/>
  </si>
  <si>
    <t>所定単位数×95/100</t>
    <rPh sb="0" eb="5">
      <t>ショテイタンイスウ</t>
    </rPh>
    <phoneticPr fontId="22"/>
  </si>
  <si>
    <t>同一敷地内建物等に居住する利用者の場合</t>
    <rPh sb="0" eb="2">
      <t>ドウイツ</t>
    </rPh>
    <rPh sb="2" eb="4">
      <t>シキチ</t>
    </rPh>
    <rPh sb="4" eb="5">
      <t>ナイ</t>
    </rPh>
    <rPh sb="5" eb="7">
      <t>タテモノ</t>
    </rPh>
    <rPh sb="7" eb="8">
      <t>トウ</t>
    </rPh>
    <rPh sb="9" eb="11">
      <t>キョジュウ</t>
    </rPh>
    <rPh sb="13" eb="16">
      <t>リヨウシャ</t>
    </rPh>
    <rPh sb="17" eb="19">
      <t>バアイ</t>
    </rPh>
    <phoneticPr fontId="22"/>
  </si>
  <si>
    <t>所定単位数×90/100</t>
    <rPh sb="0" eb="5">
      <t>ショテイタンイスウ</t>
    </rPh>
    <phoneticPr fontId="2"/>
  </si>
  <si>
    <t>所定単位数×88/100</t>
    <rPh sb="0" eb="5">
      <t>ショテイタンイスウ</t>
    </rPh>
    <phoneticPr fontId="2"/>
  </si>
  <si>
    <t>所定単位数×85/100</t>
    <rPh sb="0" eb="5">
      <t>ショテイタンイスウ</t>
    </rPh>
    <phoneticPr fontId="2"/>
  </si>
  <si>
    <t>２人の訪問介護員等による訪問介護を行った場合</t>
    <rPh sb="17" eb="18">
      <t>オコナ</t>
    </rPh>
    <rPh sb="20" eb="22">
      <t>バアイ</t>
    </rPh>
    <phoneticPr fontId="2"/>
  </si>
  <si>
    <t>所定単位数×200/100</t>
    <rPh sb="0" eb="5">
      <t>ショテイタンイスウ</t>
    </rPh>
    <phoneticPr fontId="2"/>
  </si>
  <si>
    <t>所定単位数×25/100を加算</t>
    <rPh sb="0" eb="5">
      <t>ショテイタンイスウ</t>
    </rPh>
    <rPh sb="13" eb="15">
      <t>カサン</t>
    </rPh>
    <phoneticPr fontId="2"/>
  </si>
  <si>
    <t>所定単位数×50/100を加算</t>
    <rPh sb="0" eb="5">
      <t>ショテイタンイスウ</t>
    </rPh>
    <rPh sb="13" eb="15">
      <t>カサン</t>
    </rPh>
    <phoneticPr fontId="2"/>
  </si>
  <si>
    <t>早朝・夜間、深夜の訪問介護の場合</t>
    <phoneticPr fontId="2"/>
  </si>
  <si>
    <t>（２）深夜（午後10時～午前６時）</t>
    <rPh sb="3" eb="5">
      <t>シンヤ</t>
    </rPh>
    <rPh sb="6" eb="8">
      <t>ゴゴ</t>
    </rPh>
    <rPh sb="10" eb="11">
      <t>ジ</t>
    </rPh>
    <rPh sb="12" eb="14">
      <t>ゴゼン</t>
    </rPh>
    <rPh sb="15" eb="16">
      <t>ジ</t>
    </rPh>
    <phoneticPr fontId="2"/>
  </si>
  <si>
    <t>（１）夜間（午後６時～午後10時）・早朝（午前6時～午前8時）</t>
    <rPh sb="3" eb="5">
      <t>ヤカン</t>
    </rPh>
    <rPh sb="6" eb="8">
      <t>ゴゴ</t>
    </rPh>
    <rPh sb="9" eb="10">
      <t>ジ</t>
    </rPh>
    <rPh sb="11" eb="13">
      <t>ゴゴ</t>
    </rPh>
    <rPh sb="15" eb="16">
      <t>ジ</t>
    </rPh>
    <rPh sb="18" eb="20">
      <t>ソウチョウ</t>
    </rPh>
    <rPh sb="21" eb="23">
      <t>ゴゼン</t>
    </rPh>
    <rPh sb="24" eb="25">
      <t>ジ</t>
    </rPh>
    <rPh sb="26" eb="28">
      <t>ゴゼン</t>
    </rPh>
    <rPh sb="29" eb="30">
      <t>ジ</t>
    </rPh>
    <phoneticPr fontId="2"/>
  </si>
  <si>
    <t>准看護師による訪問看護を行った場合</t>
    <rPh sb="0" eb="4">
      <t>ジュンカンゴシ</t>
    </rPh>
    <rPh sb="9" eb="11">
      <t>カンゴ</t>
    </rPh>
    <rPh sb="12" eb="13">
      <t>オコナ</t>
    </rPh>
    <rPh sb="15" eb="17">
      <t>バアイ</t>
    </rPh>
    <phoneticPr fontId="2"/>
  </si>
  <si>
    <t>-5</t>
    <phoneticPr fontId="2"/>
  </si>
  <si>
    <t>-6</t>
    <phoneticPr fontId="2"/>
  </si>
  <si>
    <t>-11</t>
    <phoneticPr fontId="2"/>
  </si>
  <si>
    <t>-17</t>
    <phoneticPr fontId="2"/>
  </si>
  <si>
    <t>１回につき</t>
    <rPh sb="1" eb="2">
      <t>カイ</t>
    </rPh>
    <phoneticPr fontId="2"/>
  </si>
  <si>
    <t>指定介護予防看護の利用が12月を超える場合</t>
    <rPh sb="6" eb="8">
      <t>カンゴ</t>
    </rPh>
    <phoneticPr fontId="2"/>
  </si>
  <si>
    <t>片道につき</t>
    <rPh sb="0" eb="2">
      <t>カタミチ</t>
    </rPh>
    <phoneticPr fontId="22"/>
  </si>
  <si>
    <t>-94</t>
  </si>
  <si>
    <t>-94</t>
    <phoneticPr fontId="2"/>
  </si>
  <si>
    <t>-101</t>
    <phoneticPr fontId="2"/>
  </si>
  <si>
    <t>-202</t>
    <phoneticPr fontId="2"/>
  </si>
  <si>
    <t>-303</t>
    <phoneticPr fontId="2"/>
  </si>
  <si>
    <t>-47</t>
  </si>
  <si>
    <t>-47</t>
    <phoneticPr fontId="2"/>
  </si>
  <si>
    <t>-51</t>
    <phoneticPr fontId="2"/>
  </si>
  <si>
    <t>-151</t>
    <phoneticPr fontId="2"/>
  </si>
  <si>
    <t>１日につき</t>
    <phoneticPr fontId="2"/>
  </si>
  <si>
    <t>片道につき</t>
    <phoneticPr fontId="2"/>
  </si>
  <si>
    <r>
      <t>　</t>
    </r>
    <r>
      <rPr>
        <sz val="8"/>
        <rFont val="ＭＳ 明朝"/>
        <family val="1"/>
        <charset val="128"/>
      </rPr>
      <t>事業所と同一敷地内建物等に居住する利用者の場合</t>
    </r>
    <rPh sb="1" eb="4">
      <t>ジギョウショ</t>
    </rPh>
    <rPh sb="5" eb="7">
      <t>ドウイツ</t>
    </rPh>
    <rPh sb="7" eb="10">
      <t>シキチナイ</t>
    </rPh>
    <rPh sb="10" eb="12">
      <t>タテモノ</t>
    </rPh>
    <rPh sb="12" eb="13">
      <t>トウ</t>
    </rPh>
    <rPh sb="14" eb="16">
      <t>キョジュウ</t>
    </rPh>
    <rPh sb="18" eb="21">
      <t>リヨウシャ</t>
    </rPh>
    <rPh sb="22" eb="24">
      <t>バアイ</t>
    </rPh>
    <phoneticPr fontId="22"/>
  </si>
  <si>
    <t>　 同一の建物に20人以上利用者が居住する場合</t>
    <rPh sb="2" eb="4">
      <t>ドウイツ</t>
    </rPh>
    <rPh sb="5" eb="7">
      <t>タテモノ</t>
    </rPh>
    <rPh sb="10" eb="11">
      <t>ニン</t>
    </rPh>
    <rPh sb="11" eb="13">
      <t>イジョウ</t>
    </rPh>
    <rPh sb="13" eb="16">
      <t>リヨウシャ</t>
    </rPh>
    <rPh sb="17" eb="19">
      <t>キョジュウ</t>
    </rPh>
    <rPh sb="21" eb="23">
      <t>バアイ</t>
    </rPh>
    <phoneticPr fontId="22"/>
  </si>
  <si>
    <t>（２）同一の建物に20人以上利用者が居住する場合</t>
    <phoneticPr fontId="2"/>
  </si>
  <si>
    <t>（４）事業所と同一敷地内建物等に居住する利用者数が全利用者数の90％以上の場合</t>
    <rPh sb="3" eb="6">
      <t>ジギョウショ</t>
    </rPh>
    <rPh sb="7" eb="11">
      <t>ドウイツシキチ</t>
    </rPh>
    <rPh sb="11" eb="15">
      <t>ナイタテモノトウ</t>
    </rPh>
    <rPh sb="16" eb="18">
      <t>キョジュウ</t>
    </rPh>
    <rPh sb="20" eb="24">
      <t>リヨウシャスウ</t>
    </rPh>
    <rPh sb="25" eb="30">
      <t>ゼンリヨウシャスウ</t>
    </rPh>
    <rPh sb="34" eb="36">
      <t>イジョウ</t>
    </rPh>
    <rPh sb="37" eb="39">
      <t>バアイ</t>
    </rPh>
    <phoneticPr fontId="2"/>
  </si>
  <si>
    <t>所定単位数×90/100</t>
    <rPh sb="0" eb="5">
      <t>ショテイタンイスウ</t>
    </rPh>
    <phoneticPr fontId="22"/>
  </si>
  <si>
    <t>　事業所と同一敷地内建物等に50人以上利用者が居住する場合</t>
    <rPh sb="16" eb="17">
      <t>ニン</t>
    </rPh>
    <phoneticPr fontId="2"/>
  </si>
  <si>
    <t>（１）事業所と同一敷地内建物等に居住する利用者の場合</t>
    <rPh sb="3" eb="6">
      <t>ジギョウショ</t>
    </rPh>
    <rPh sb="16" eb="18">
      <t>キョジュウ</t>
    </rPh>
    <rPh sb="20" eb="23">
      <t>リヨウシャ</t>
    </rPh>
    <rPh sb="24" eb="26">
      <t>バアイ</t>
    </rPh>
    <phoneticPr fontId="2"/>
  </si>
  <si>
    <t>（３）事業所と同一敷地内建物等に50人以上利用者が居住する場合</t>
    <rPh sb="18" eb="19">
      <t>ニン</t>
    </rPh>
    <phoneticPr fontId="2"/>
  </si>
  <si>
    <t>事業所と同一敷地内建物等に居住する利用者の場合</t>
    <rPh sb="0" eb="3">
      <t>ジギョウショ</t>
    </rPh>
    <rPh sb="4" eb="6">
      <t>ドウイツ</t>
    </rPh>
    <rPh sb="6" eb="9">
      <t>シキチナイ</t>
    </rPh>
    <rPh sb="9" eb="11">
      <t>タテモノ</t>
    </rPh>
    <rPh sb="11" eb="12">
      <t>トウ</t>
    </rPh>
    <rPh sb="13" eb="15">
      <t>キョジュウ</t>
    </rPh>
    <rPh sb="17" eb="20">
      <t>リヨウシャ</t>
    </rPh>
    <rPh sb="21" eb="23">
      <t>バアイ</t>
    </rPh>
    <phoneticPr fontId="22"/>
  </si>
  <si>
    <t>同一の建物に20人以上利用者が居住する場合</t>
    <rPh sb="0" eb="2">
      <t>ドウイツ</t>
    </rPh>
    <rPh sb="3" eb="5">
      <t>タテモノ</t>
    </rPh>
    <rPh sb="8" eb="9">
      <t>ニン</t>
    </rPh>
    <rPh sb="9" eb="11">
      <t>イジョウ</t>
    </rPh>
    <rPh sb="11" eb="14">
      <t>リヨウシャ</t>
    </rPh>
    <rPh sb="15" eb="17">
      <t>キョジュウ</t>
    </rPh>
    <rPh sb="19" eb="21">
      <t>バアイ</t>
    </rPh>
    <phoneticPr fontId="22"/>
  </si>
  <si>
    <t>事業所と同一敷地内建物等に50人以上利用者が居住する場合</t>
    <rPh sb="15" eb="16">
      <t>ニン</t>
    </rPh>
    <phoneticPr fontId="2"/>
  </si>
  <si>
    <t>（１）事業所と同一敷地内建物等に居住する利用者の場合</t>
    <rPh sb="3" eb="6">
      <t>ジギョウショ</t>
    </rPh>
    <rPh sb="7" eb="9">
      <t>ドウイツ</t>
    </rPh>
    <rPh sb="9" eb="12">
      <t>シキチナイ</t>
    </rPh>
    <rPh sb="12" eb="14">
      <t>タテモノ</t>
    </rPh>
    <rPh sb="14" eb="15">
      <t>トウ</t>
    </rPh>
    <rPh sb="16" eb="18">
      <t>キョジュウ</t>
    </rPh>
    <rPh sb="20" eb="23">
      <t>リヨウシャ</t>
    </rPh>
    <rPh sb="24" eb="26">
      <t>バアイ</t>
    </rPh>
    <phoneticPr fontId="22"/>
  </si>
  <si>
    <t>（２）同一の建物に20人以上利用者が居住する場合</t>
    <rPh sb="3" eb="5">
      <t>ドウイツ</t>
    </rPh>
    <rPh sb="6" eb="8">
      <t>タテモノ</t>
    </rPh>
    <rPh sb="11" eb="12">
      <t>ニン</t>
    </rPh>
    <rPh sb="12" eb="14">
      <t>イジョウ</t>
    </rPh>
    <rPh sb="14" eb="17">
      <t>リヨウシャ</t>
    </rPh>
    <rPh sb="18" eb="20">
      <t>キョジュウ</t>
    </rPh>
    <rPh sb="22" eb="24">
      <t>バアイ</t>
    </rPh>
    <phoneticPr fontId="22"/>
  </si>
  <si>
    <t>　事業所と同一敷地内建物等に居住する利用者の場合</t>
    <rPh sb="1" eb="4">
      <t>ジギョウショ</t>
    </rPh>
    <rPh sb="5" eb="7">
      <t>ドウイツ</t>
    </rPh>
    <rPh sb="7" eb="10">
      <t>シキチナイ</t>
    </rPh>
    <rPh sb="10" eb="12">
      <t>タテモノ</t>
    </rPh>
    <rPh sb="12" eb="13">
      <t>トウ</t>
    </rPh>
    <rPh sb="14" eb="16">
      <t>キョジュウ</t>
    </rPh>
    <rPh sb="18" eb="21">
      <t>リヨウシャ</t>
    </rPh>
    <rPh sb="22" eb="24">
      <t>バアイ</t>
    </rPh>
    <phoneticPr fontId="22"/>
  </si>
  <si>
    <t>　同一の建物に20人以上利用者が居住する場合</t>
    <rPh sb="1" eb="3">
      <t>ドウイツ</t>
    </rPh>
    <rPh sb="4" eb="6">
      <t>タテモノ</t>
    </rPh>
    <rPh sb="9" eb="10">
      <t>ニン</t>
    </rPh>
    <rPh sb="10" eb="12">
      <t>イジョウ</t>
    </rPh>
    <rPh sb="12" eb="15">
      <t>リヨウシャ</t>
    </rPh>
    <rPh sb="16" eb="18">
      <t>キョジュウ</t>
    </rPh>
    <rPh sb="20" eb="22">
      <t>バアイ</t>
    </rPh>
    <phoneticPr fontId="22"/>
  </si>
  <si>
    <t xml:space="preserve">  指定介護予防訪問リハビリテーションの利用が12月を超える場合</t>
    <phoneticPr fontId="2"/>
  </si>
  <si>
    <t>　事業所と同一の建物に居住する利用者又は事業所と同一の建物から通う利用者</t>
    <rPh sb="1" eb="4">
      <t>ジギョウショ</t>
    </rPh>
    <rPh sb="11" eb="13">
      <t>キョジュウ</t>
    </rPh>
    <rPh sb="15" eb="18">
      <t>リヨウシャ</t>
    </rPh>
    <rPh sb="18" eb="19">
      <t>マタ</t>
    </rPh>
    <rPh sb="20" eb="23">
      <t>ジギョウショ</t>
    </rPh>
    <rPh sb="31" eb="32">
      <t>カヨ</t>
    </rPh>
    <rPh sb="33" eb="36">
      <t>リヨウシャ</t>
    </rPh>
    <phoneticPr fontId="2"/>
  </si>
  <si>
    <t>　送迎を行わない場合の減算</t>
    <rPh sb="1" eb="3">
      <t>ソウゲイ</t>
    </rPh>
    <rPh sb="4" eb="5">
      <t>オコナ</t>
    </rPh>
    <rPh sb="8" eb="10">
      <t>バアイ</t>
    </rPh>
    <rPh sb="11" eb="13">
      <t>ゲンサン</t>
    </rPh>
    <phoneticPr fontId="2"/>
  </si>
  <si>
    <t>　２時間以上３時間未満の通所介護を行う場合</t>
    <rPh sb="2" eb="4">
      <t>ジカン</t>
    </rPh>
    <rPh sb="4" eb="6">
      <t>イジョウ</t>
    </rPh>
    <rPh sb="7" eb="9">
      <t>ジカン</t>
    </rPh>
    <rPh sb="9" eb="11">
      <t>ミマン</t>
    </rPh>
    <rPh sb="12" eb="14">
      <t>ツウショ</t>
    </rPh>
    <rPh sb="14" eb="16">
      <t>カイゴ</t>
    </rPh>
    <rPh sb="17" eb="18">
      <t>オコナ</t>
    </rPh>
    <rPh sb="19" eb="21">
      <t>バアイ</t>
    </rPh>
    <phoneticPr fontId="2"/>
  </si>
  <si>
    <t>所定単位数×70/100</t>
    <rPh sb="0" eb="6">
      <t>ショテイタンイスウカケル</t>
    </rPh>
    <phoneticPr fontId="2"/>
  </si>
  <si>
    <t>　事業所と同一の建物に居住する利用者又は事業所と同一の建物から通う利用者</t>
    <phoneticPr fontId="2"/>
  </si>
  <si>
    <t>　送迎を行わない場合の減算</t>
    <phoneticPr fontId="2"/>
  </si>
  <si>
    <t>-376</t>
    <phoneticPr fontId="2"/>
  </si>
  <si>
    <t>-409</t>
    <phoneticPr fontId="2"/>
  </si>
  <si>
    <t>-818</t>
    <phoneticPr fontId="2"/>
  </si>
  <si>
    <t>-752</t>
    <phoneticPr fontId="2"/>
  </si>
  <si>
    <t>-819</t>
    <phoneticPr fontId="2"/>
  </si>
  <si>
    <t>-1,227</t>
    <phoneticPr fontId="2"/>
  </si>
  <si>
    <t>-2,455</t>
    <phoneticPr fontId="2"/>
  </si>
  <si>
    <t>-1,637</t>
    <phoneticPr fontId="2"/>
  </si>
  <si>
    <t>-20</t>
    <phoneticPr fontId="2"/>
  </si>
  <si>
    <t>-22</t>
    <phoneticPr fontId="2"/>
  </si>
  <si>
    <t>-44</t>
    <phoneticPr fontId="2"/>
  </si>
  <si>
    <t>-66</t>
    <phoneticPr fontId="2"/>
  </si>
  <si>
    <t>　指定介護予防通所リハビリテーションの利用が12月を超える場合</t>
    <phoneticPr fontId="2"/>
  </si>
  <si>
    <t>　（一）要支援１</t>
    <rPh sb="2" eb="3">
      <t>1</t>
    </rPh>
    <rPh sb="4" eb="7">
      <t>ヨウシエン</t>
    </rPh>
    <phoneticPr fontId="2"/>
  </si>
  <si>
    <t>　（二）要支援２</t>
    <rPh sb="2" eb="3">
      <t>2</t>
    </rPh>
    <rPh sb="4" eb="7">
      <t>ヨウシエン</t>
    </rPh>
    <phoneticPr fontId="2"/>
  </si>
  <si>
    <t>-40</t>
    <phoneticPr fontId="2"/>
  </si>
  <si>
    <t>-87</t>
    <phoneticPr fontId="2"/>
  </si>
  <si>
    <t>-131</t>
    <phoneticPr fontId="2"/>
  </si>
  <si>
    <t>-403</t>
    <phoneticPr fontId="2"/>
  </si>
  <si>
    <t>-806</t>
    <phoneticPr fontId="2"/>
  </si>
  <si>
    <t>-1,209</t>
    <phoneticPr fontId="2"/>
  </si>
  <si>
    <t>-807</t>
    <phoneticPr fontId="2"/>
  </si>
  <si>
    <t>-1,613</t>
    <phoneticPr fontId="2"/>
  </si>
  <si>
    <t>-2,419</t>
    <phoneticPr fontId="2"/>
  </si>
  <si>
    <t>　事業所と同一の建物に居住する利用者又は事業所と同一の建物から通う利用者</t>
    <rPh sb="1" eb="4">
      <t>ジギョウショ</t>
    </rPh>
    <rPh sb="5" eb="7">
      <t>ドウイツ</t>
    </rPh>
    <rPh sb="8" eb="10">
      <t>タテモノ</t>
    </rPh>
    <rPh sb="11" eb="13">
      <t>キョジュウ</t>
    </rPh>
    <rPh sb="15" eb="18">
      <t>リヨウシャ</t>
    </rPh>
    <rPh sb="18" eb="19">
      <t>マタ</t>
    </rPh>
    <rPh sb="20" eb="23">
      <t>ジギョウショ</t>
    </rPh>
    <rPh sb="24" eb="26">
      <t>ドウイツ</t>
    </rPh>
    <rPh sb="27" eb="29">
      <t>タテモノ</t>
    </rPh>
    <rPh sb="31" eb="32">
      <t>カヨ</t>
    </rPh>
    <rPh sb="33" eb="36">
      <t>リヨウシャ</t>
    </rPh>
    <phoneticPr fontId="2"/>
  </si>
  <si>
    <t>　　通所型独自サービス１１</t>
    <rPh sb="2" eb="4">
      <t>ツウショ</t>
    </rPh>
    <rPh sb="4" eb="5">
      <t>ガタ</t>
    </rPh>
    <rPh sb="5" eb="7">
      <t>ドクジ</t>
    </rPh>
    <phoneticPr fontId="0"/>
  </si>
  <si>
    <t>　　通所型独自サービス／２１２</t>
    <rPh sb="2" eb="4">
      <t>ツウショ</t>
    </rPh>
    <rPh sb="4" eb="5">
      <t>ガタ</t>
    </rPh>
    <rPh sb="5" eb="7">
      <t>ドクジ</t>
    </rPh>
    <phoneticPr fontId="0"/>
  </si>
  <si>
    <t>　　通所型独自サービス１２</t>
    <rPh sb="2" eb="4">
      <t>ツウショ</t>
    </rPh>
    <rPh sb="4" eb="5">
      <t>ガタ</t>
    </rPh>
    <rPh sb="5" eb="7">
      <t>ドクジ</t>
    </rPh>
    <phoneticPr fontId="0"/>
  </si>
  <si>
    <t>訪問型サービス１１</t>
    <rPh sb="0" eb="2">
      <t>ホウモン</t>
    </rPh>
    <rPh sb="2" eb="3">
      <t>ガタ</t>
    </rPh>
    <phoneticPr fontId="2"/>
  </si>
  <si>
    <t>訪問型サービス１２</t>
    <rPh sb="0" eb="2">
      <t>ホウモン</t>
    </rPh>
    <rPh sb="2" eb="3">
      <t>ガタ</t>
    </rPh>
    <phoneticPr fontId="2"/>
  </si>
  <si>
    <t>訪問型サービス/２１３</t>
    <rPh sb="0" eb="2">
      <t>ホウモン</t>
    </rPh>
    <rPh sb="2" eb="3">
      <t>ガタ</t>
    </rPh>
    <phoneticPr fontId="2"/>
  </si>
  <si>
    <t>訪問型サービス２１</t>
    <rPh sb="0" eb="2">
      <t>ホウモン</t>
    </rPh>
    <rPh sb="2" eb="3">
      <t>ガタ</t>
    </rPh>
    <phoneticPr fontId="2"/>
  </si>
  <si>
    <t>1月につき</t>
    <rPh sb="1" eb="2">
      <t>ツキ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</si>
</sst>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0_);[Red]\(#,##0\)"/>
    <numFmt numFmtId="178" formatCode="#,##0.00_);[Red]\(#,##0.00\)"/>
    <numFmt numFmtId="179" formatCode="0.00_ "/>
    <numFmt numFmtId="180" formatCode="0_);[Red]\(0\)"/>
    <numFmt numFmtId="181" formatCode="#,##0.00_ "/>
    <numFmt numFmtId="182" formatCode="0_ "/>
    <numFmt numFmtId="183" formatCode="0.00_);[Red]\(0.00\)"/>
    <numFmt numFmtId="184" formatCode="&quot;-&quot;#,###\ "/>
  </numFmts>
  <fonts count="42" x14ac:knownFonts="1">
    <font>
      <sz val="11"/>
      <name val="ＭＳ Ｐゴシック"/>
      <family val="3"/>
      <charset val="128"/>
    </font>
    <font>
      <sz val="12"/>
      <name val="ＭＳ 明朝"/>
      <family val="1"/>
      <charset val="128"/>
    </font>
    <font>
      <sz val="6"/>
      <name val="ＭＳ 明朝"/>
      <family val="1"/>
      <charset val="128"/>
    </font>
    <font>
      <sz val="11"/>
      <name val="ＭＳ Ｐゴシック"/>
      <family val="3"/>
      <charset val="128"/>
    </font>
    <font>
      <sz val="12"/>
      <color indexed="8"/>
      <name val="ＭＳ 明朝"/>
      <family val="1"/>
      <charset val="128"/>
    </font>
    <font>
      <b/>
      <sz val="12"/>
      <color indexed="8"/>
      <name val="ＭＳ 明朝"/>
      <family val="1"/>
      <charset val="128"/>
    </font>
    <font>
      <sz val="11"/>
      <name val="ＭＳ 明朝"/>
      <family val="1"/>
      <charset val="128"/>
    </font>
    <font>
      <b/>
      <sz val="14"/>
      <name val="ＭＳ ゴシック"/>
      <family val="3"/>
      <charset val="128"/>
    </font>
    <font>
      <sz val="10"/>
      <name val="ＭＳ 明朝"/>
      <family val="1"/>
      <charset val="128"/>
    </font>
    <font>
      <b/>
      <sz val="12"/>
      <name val="ＭＳ 明朝"/>
      <family val="1"/>
      <charset val="128"/>
    </font>
    <font>
      <sz val="12"/>
      <color indexed="10"/>
      <name val="ＭＳ 明朝"/>
      <family val="1"/>
      <charset val="128"/>
    </font>
    <font>
      <sz val="14"/>
      <color indexed="10"/>
      <name val="ＭＳ Ｐゴシック"/>
      <family val="3"/>
      <charset val="128"/>
    </font>
    <font>
      <sz val="11"/>
      <name val="ＭＳ ゴシック"/>
      <family val="3"/>
      <charset val="128"/>
    </font>
    <font>
      <sz val="14"/>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9"/>
      <name val="ＭＳ Ｐゴシック"/>
      <family val="3"/>
      <charset val="128"/>
    </font>
    <font>
      <sz val="14"/>
      <color indexed="8"/>
      <name val="ＭＳ 明朝"/>
      <family val="1"/>
      <charset val="128"/>
    </font>
    <font>
      <b/>
      <sz val="11"/>
      <color indexed="8"/>
      <name val="ＭＳ 明朝"/>
      <family val="1"/>
      <charset val="128"/>
    </font>
    <font>
      <sz val="7"/>
      <name val="ＭＳ 明朝"/>
      <family val="1"/>
      <charset val="128"/>
    </font>
    <font>
      <sz val="8"/>
      <name val="ＭＳ Ｐゴシック"/>
      <family val="3"/>
      <charset val="128"/>
    </font>
    <font>
      <sz val="6"/>
      <name val="ＭＳ Ｐゴシック"/>
      <family val="3"/>
      <charset val="128"/>
    </font>
    <font>
      <vertAlign val="superscript"/>
      <sz val="9"/>
      <name val="ＭＳ 明朝"/>
      <family val="1"/>
      <charset val="128"/>
    </font>
    <font>
      <sz val="6"/>
      <color indexed="8"/>
      <name val="ＭＳ 明朝"/>
      <family val="1"/>
      <charset val="128"/>
    </font>
    <font>
      <sz val="8"/>
      <color indexed="8"/>
      <name val="ＭＳ 明朝"/>
      <family val="1"/>
      <charset val="128"/>
    </font>
    <font>
      <b/>
      <sz val="14"/>
      <color rgb="FFFF0000"/>
      <name val="ＭＳ ゴシック"/>
      <family val="3"/>
      <charset val="128"/>
    </font>
    <font>
      <b/>
      <sz val="11"/>
      <name val="ＭＳ 明朝"/>
      <family val="1"/>
      <charset val="128"/>
    </font>
    <font>
      <u/>
      <sz val="14"/>
      <name val="ＭＳ 明朝"/>
      <family val="1"/>
      <charset val="128"/>
    </font>
    <font>
      <sz val="12"/>
      <color rgb="FFFF0000"/>
      <name val="ＭＳ 明朝"/>
      <family val="1"/>
      <charset val="128"/>
    </font>
    <font>
      <sz val="11"/>
      <color rgb="FFFF0000"/>
      <name val="ＭＳ 明朝"/>
      <family val="1"/>
      <charset val="128"/>
    </font>
    <font>
      <b/>
      <sz val="12"/>
      <color rgb="FFFF0000"/>
      <name val="ＭＳ 明朝"/>
      <family val="1"/>
      <charset val="128"/>
    </font>
    <font>
      <sz val="12"/>
      <name val="ＭＳ Ｐゴシック"/>
      <family val="3"/>
      <charset val="128"/>
    </font>
    <font>
      <sz val="10"/>
      <color rgb="FFFF0000"/>
      <name val="ＭＳ 明朝"/>
      <family val="1"/>
      <charset val="128"/>
    </font>
    <font>
      <sz val="9"/>
      <color indexed="8"/>
      <name val="ＭＳ 明朝"/>
      <family val="1"/>
      <charset val="128"/>
    </font>
    <font>
      <sz val="9"/>
      <color rgb="FFFF0000"/>
      <name val="ＭＳ 明朝"/>
      <family val="1"/>
      <charset val="128"/>
    </font>
    <font>
      <b/>
      <sz val="14"/>
      <name val="ＭＳ Ｐゴシック"/>
      <family val="3"/>
      <charset val="128"/>
      <scheme val="minor"/>
    </font>
    <font>
      <b/>
      <sz val="14"/>
      <name val="ＭＳ 明朝"/>
      <family val="1"/>
      <charset val="128"/>
    </font>
    <font>
      <b/>
      <sz val="14"/>
      <color rgb="FFFF0000"/>
      <name val="ＭＳ 明朝"/>
      <family val="1"/>
      <charset val="128"/>
    </font>
    <font>
      <b/>
      <sz val="14"/>
      <name val="ＭＳ Ｐゴシック"/>
      <family val="3"/>
      <charset val="128"/>
    </font>
    <font>
      <b/>
      <sz val="14"/>
      <color indexed="10"/>
      <name val="ＭＳ Ｐゴシック"/>
      <family val="3"/>
      <charset val="128"/>
    </font>
    <font>
      <sz val="10"/>
      <color indexed="8"/>
      <name val="ＭＳ 明朝"/>
      <family val="1"/>
      <charset val="128"/>
    </font>
  </fonts>
  <fills count="3">
    <fill>
      <patternFill patternType="none"/>
    </fill>
    <fill>
      <patternFill patternType="gray125"/>
    </fill>
    <fill>
      <patternFill patternType="solid">
        <fgColor theme="0"/>
        <bgColor indexed="64"/>
      </patternFill>
    </fill>
  </fills>
  <borders count="129">
    <border>
      <left/>
      <right/>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diagonal/>
    </border>
    <border>
      <left style="medium">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s>
  <cellStyleXfs count="5">
    <xf numFmtId="0" fontId="0" fillId="0" borderId="0"/>
    <xf numFmtId="0" fontId="1" fillId="0" borderId="0">
      <alignment vertical="center"/>
    </xf>
    <xf numFmtId="38" fontId="3" fillId="0" borderId="0" applyFont="0" applyFill="0" applyBorder="0" applyAlignment="0" applyProtection="0">
      <alignment vertical="center"/>
    </xf>
    <xf numFmtId="0" fontId="32" fillId="0" borderId="0" applyBorder="0"/>
    <xf numFmtId="0" fontId="32" fillId="0" borderId="0" applyBorder="0"/>
  </cellStyleXfs>
  <cellXfs count="932">
    <xf numFmtId="0" fontId="0" fillId="0" borderId="0" xfId="0"/>
    <xf numFmtId="0" fontId="4" fillId="0" borderId="0" xfId="1" applyFont="1">
      <alignment vertical="center"/>
    </xf>
    <xf numFmtId="176" fontId="4" fillId="0" borderId="0" xfId="1" applyNumberFormat="1" applyFont="1">
      <alignment vertical="center"/>
    </xf>
    <xf numFmtId="177" fontId="4" fillId="0" borderId="0" xfId="1" applyNumberFormat="1" applyFont="1">
      <alignment vertical="center"/>
    </xf>
    <xf numFmtId="177" fontId="4" fillId="0" borderId="2" xfId="1" applyNumberFormat="1" applyFont="1" applyBorder="1">
      <alignment vertical="center"/>
    </xf>
    <xf numFmtId="177" fontId="4" fillId="0" borderId="3" xfId="1" applyNumberFormat="1" applyFont="1" applyBorder="1">
      <alignment vertical="center"/>
    </xf>
    <xf numFmtId="177" fontId="1" fillId="0" borderId="0" xfId="1" applyNumberFormat="1" applyFont="1">
      <alignment vertical="center"/>
    </xf>
    <xf numFmtId="0" fontId="1" fillId="0" borderId="0" xfId="1" applyFont="1">
      <alignment vertical="center"/>
    </xf>
    <xf numFmtId="176" fontId="1" fillId="0" borderId="0" xfId="1" applyNumberFormat="1" applyFont="1">
      <alignment vertical="center"/>
    </xf>
    <xf numFmtId="0" fontId="1" fillId="0" borderId="0" xfId="1" applyFont="1" applyBorder="1">
      <alignment vertical="center"/>
    </xf>
    <xf numFmtId="176" fontId="1" fillId="0" borderId="0" xfId="1" applyNumberFormat="1" applyFont="1" applyBorder="1">
      <alignment vertical="center"/>
    </xf>
    <xf numFmtId="0" fontId="1" fillId="0" borderId="0" xfId="1" applyFont="1" applyAlignment="1">
      <alignment vertical="center" wrapText="1"/>
    </xf>
    <xf numFmtId="0" fontId="9" fillId="0" borderId="7" xfId="1" applyFont="1" applyBorder="1" applyAlignment="1">
      <alignment horizontal="left" vertical="center"/>
    </xf>
    <xf numFmtId="176" fontId="1" fillId="0" borderId="13" xfId="1" applyNumberFormat="1" applyFont="1" applyBorder="1">
      <alignment vertical="center"/>
    </xf>
    <xf numFmtId="0" fontId="1" fillId="0" borderId="17" xfId="1" applyFont="1" applyBorder="1" applyAlignment="1">
      <alignment horizontal="center" vertical="center"/>
    </xf>
    <xf numFmtId="0" fontId="6" fillId="0" borderId="16" xfId="1" applyFont="1" applyBorder="1" applyAlignment="1">
      <alignment horizontal="center" vertical="center"/>
    </xf>
    <xf numFmtId="176" fontId="1" fillId="0" borderId="18" xfId="1" applyNumberFormat="1" applyFont="1" applyBorder="1" applyAlignment="1">
      <alignment vertical="center" wrapText="1"/>
    </xf>
    <xf numFmtId="176" fontId="8" fillId="0" borderId="18" xfId="1" applyNumberFormat="1" applyFont="1" applyBorder="1" applyAlignment="1">
      <alignment vertical="center" wrapText="1"/>
    </xf>
    <xf numFmtId="176" fontId="8" fillId="0" borderId="18" xfId="1" applyNumberFormat="1" applyFont="1" applyBorder="1" applyAlignment="1">
      <alignment vertical="center"/>
    </xf>
    <xf numFmtId="176" fontId="1" fillId="0" borderId="19" xfId="1" applyNumberFormat="1" applyFont="1" applyBorder="1" applyAlignment="1">
      <alignment vertical="center" wrapText="1" shrinkToFit="1"/>
    </xf>
    <xf numFmtId="0" fontId="6" fillId="0" borderId="12" xfId="1" applyFont="1" applyBorder="1">
      <alignment vertical="center"/>
    </xf>
    <xf numFmtId="0" fontId="6" fillId="0" borderId="21" xfId="1" applyFont="1" applyBorder="1">
      <alignment vertical="center"/>
    </xf>
    <xf numFmtId="176" fontId="1" fillId="0" borderId="22" xfId="1" applyNumberFormat="1" applyFont="1" applyBorder="1">
      <alignment vertical="center"/>
    </xf>
    <xf numFmtId="176" fontId="1" fillId="0" borderId="26" xfId="1" applyNumberFormat="1" applyFont="1" applyBorder="1" applyAlignment="1">
      <alignment horizontal="center" vertical="center"/>
    </xf>
    <xf numFmtId="176" fontId="6" fillId="0" borderId="16" xfId="1" applyNumberFormat="1" applyFont="1" applyBorder="1" applyAlignment="1">
      <alignment horizontal="center" vertical="center"/>
    </xf>
    <xf numFmtId="0" fontId="6" fillId="0" borderId="8" xfId="1" applyFont="1" applyBorder="1">
      <alignment vertical="center"/>
    </xf>
    <xf numFmtId="176" fontId="1" fillId="0" borderId="17" xfId="1" applyNumberFormat="1" applyFont="1" applyBorder="1" applyAlignment="1">
      <alignment horizontal="center" vertical="center"/>
    </xf>
    <xf numFmtId="176" fontId="4" fillId="0" borderId="30" xfId="1" applyNumberFormat="1" applyFont="1" applyBorder="1" applyAlignment="1">
      <alignment horizontal="center" vertical="center"/>
    </xf>
    <xf numFmtId="177" fontId="4" fillId="0" borderId="30" xfId="1" applyNumberFormat="1" applyFont="1" applyBorder="1" applyAlignment="1">
      <alignment horizontal="center" vertical="center"/>
    </xf>
    <xf numFmtId="177" fontId="16" fillId="0" borderId="16" xfId="1" applyNumberFormat="1" applyFont="1" applyBorder="1" applyAlignment="1">
      <alignment horizontal="center" vertical="center"/>
    </xf>
    <xf numFmtId="0" fontId="16" fillId="0" borderId="8" xfId="1" applyFont="1" applyBorder="1" applyAlignment="1">
      <alignment vertical="center" wrapText="1"/>
    </xf>
    <xf numFmtId="0" fontId="16" fillId="0" borderId="10" xfId="1" applyFont="1" applyBorder="1" applyAlignment="1">
      <alignment vertical="center" wrapText="1"/>
    </xf>
    <xf numFmtId="0" fontId="16" fillId="0" borderId="12" xfId="1" applyFont="1" applyBorder="1" applyAlignment="1">
      <alignment vertical="center" wrapText="1"/>
    </xf>
    <xf numFmtId="0" fontId="16" fillId="0" borderId="7" xfId="1" applyFont="1" applyBorder="1" applyAlignment="1">
      <alignment vertical="center" wrapText="1"/>
    </xf>
    <xf numFmtId="177" fontId="4" fillId="0" borderId="16" xfId="1" applyNumberFormat="1" applyFont="1" applyBorder="1">
      <alignment vertical="center"/>
    </xf>
    <xf numFmtId="177" fontId="4" fillId="0" borderId="1" xfId="1" applyNumberFormat="1" applyFont="1" applyBorder="1">
      <alignment vertical="center"/>
    </xf>
    <xf numFmtId="0" fontId="19" fillId="0" borderId="7" xfId="1" applyFont="1" applyBorder="1" applyAlignment="1">
      <alignment horizontal="left" vertical="center"/>
    </xf>
    <xf numFmtId="176" fontId="16" fillId="0" borderId="30" xfId="1" applyNumberFormat="1" applyFont="1" applyBorder="1" applyAlignment="1">
      <alignment horizontal="center" vertical="center"/>
    </xf>
    <xf numFmtId="0" fontId="6" fillId="0" borderId="14" xfId="1" applyFont="1" applyBorder="1">
      <alignment vertical="center"/>
    </xf>
    <xf numFmtId="176" fontId="8" fillId="0" borderId="0" xfId="1" applyNumberFormat="1" applyFont="1" applyBorder="1" applyAlignment="1">
      <alignment vertical="center" wrapText="1"/>
    </xf>
    <xf numFmtId="176" fontId="1" fillId="0" borderId="50" xfId="1" applyNumberFormat="1" applyFont="1" applyBorder="1" applyAlignment="1">
      <alignment vertical="center" wrapText="1" shrinkToFit="1"/>
    </xf>
    <xf numFmtId="177" fontId="13" fillId="0" borderId="43" xfId="1" applyNumberFormat="1" applyFont="1" applyBorder="1">
      <alignment vertical="center"/>
    </xf>
    <xf numFmtId="177" fontId="13" fillId="0" borderId="45" xfId="1" applyNumberFormat="1" applyFont="1" applyBorder="1">
      <alignment vertical="center"/>
    </xf>
    <xf numFmtId="176" fontId="6" fillId="0" borderId="13" xfId="1" applyNumberFormat="1" applyFont="1" applyBorder="1">
      <alignment vertical="center"/>
    </xf>
    <xf numFmtId="176" fontId="6" fillId="0" borderId="15" xfId="1" applyNumberFormat="1" applyFont="1" applyBorder="1">
      <alignment vertical="center"/>
    </xf>
    <xf numFmtId="176" fontId="8" fillId="0" borderId="0" xfId="1" applyNumberFormat="1" applyFont="1" applyBorder="1" applyAlignment="1">
      <alignment vertical="center"/>
    </xf>
    <xf numFmtId="0" fontId="1" fillId="0" borderId="0" xfId="1" applyFont="1" applyFill="1">
      <alignment vertical="center"/>
    </xf>
    <xf numFmtId="176" fontId="1" fillId="0" borderId="0" xfId="1" applyNumberFormat="1" applyFont="1" applyFill="1" applyBorder="1">
      <alignment vertical="center"/>
    </xf>
    <xf numFmtId="177" fontId="13" fillId="0" borderId="43" xfId="1" applyNumberFormat="1" applyFont="1" applyFill="1" applyBorder="1">
      <alignment vertical="center"/>
    </xf>
    <xf numFmtId="176" fontId="6" fillId="0" borderId="19" xfId="1" applyNumberFormat="1" applyFont="1" applyFill="1" applyBorder="1" applyAlignment="1">
      <alignment vertical="center" wrapText="1"/>
    </xf>
    <xf numFmtId="0" fontId="0" fillId="0" borderId="0" xfId="0" applyFill="1" applyBorder="1" applyAlignment="1">
      <alignment vertical="center"/>
    </xf>
    <xf numFmtId="176" fontId="1" fillId="0" borderId="25" xfId="1" applyNumberFormat="1" applyFont="1" applyFill="1" applyBorder="1">
      <alignment vertical="center"/>
    </xf>
    <xf numFmtId="0" fontId="6" fillId="0" borderId="51" xfId="1" applyFont="1" applyFill="1" applyBorder="1">
      <alignment vertical="center"/>
    </xf>
    <xf numFmtId="177" fontId="6" fillId="0" borderId="51" xfId="1" applyNumberFormat="1" applyFont="1" applyFill="1" applyBorder="1" applyAlignment="1">
      <alignment horizontal="right" vertical="center"/>
    </xf>
    <xf numFmtId="177" fontId="6" fillId="0" borderId="51" xfId="1" applyNumberFormat="1" applyFont="1" applyFill="1" applyBorder="1">
      <alignment vertical="center"/>
    </xf>
    <xf numFmtId="0" fontId="6" fillId="0" borderId="41" xfId="1" applyFont="1" applyFill="1" applyBorder="1">
      <alignment vertical="center"/>
    </xf>
    <xf numFmtId="177" fontId="6" fillId="0" borderId="41" xfId="1" applyNumberFormat="1" applyFont="1" applyFill="1" applyBorder="1" applyAlignment="1">
      <alignment horizontal="right" vertical="center"/>
    </xf>
    <xf numFmtId="177" fontId="6" fillId="0" borderId="41" xfId="1" applyNumberFormat="1" applyFont="1" applyFill="1" applyBorder="1">
      <alignment vertical="center"/>
    </xf>
    <xf numFmtId="177" fontId="6" fillId="0" borderId="0" xfId="1" applyNumberFormat="1" applyFont="1" applyFill="1" applyBorder="1">
      <alignment vertical="center"/>
    </xf>
    <xf numFmtId="177" fontId="13" fillId="0" borderId="6" xfId="1" applyNumberFormat="1" applyFont="1" applyFill="1" applyBorder="1">
      <alignment vertical="center"/>
    </xf>
    <xf numFmtId="0" fontId="14" fillId="0" borderId="41" xfId="1" applyFont="1" applyBorder="1" applyAlignment="1">
      <alignment horizontal="center" vertical="center" wrapText="1"/>
    </xf>
    <xf numFmtId="0" fontId="14" fillId="0" borderId="1" xfId="1" applyFont="1" applyBorder="1" applyAlignment="1">
      <alignment horizontal="center" vertical="center" wrapText="1"/>
    </xf>
    <xf numFmtId="177" fontId="13" fillId="0" borderId="46" xfId="1" applyNumberFormat="1" applyFont="1" applyFill="1" applyBorder="1">
      <alignment vertical="center"/>
    </xf>
    <xf numFmtId="177" fontId="13" fillId="0" borderId="47" xfId="1" applyNumberFormat="1" applyFont="1" applyFill="1" applyBorder="1">
      <alignment vertical="center"/>
    </xf>
    <xf numFmtId="177" fontId="13" fillId="0" borderId="47" xfId="1" applyNumberFormat="1" applyFont="1" applyBorder="1">
      <alignment vertical="center"/>
    </xf>
    <xf numFmtId="177" fontId="13" fillId="0" borderId="46" xfId="1" applyNumberFormat="1" applyFont="1" applyBorder="1">
      <alignment vertical="center"/>
    </xf>
    <xf numFmtId="181" fontId="1" fillId="0" borderId="0" xfId="1" applyNumberFormat="1" applyFont="1" applyFill="1">
      <alignment vertical="center"/>
    </xf>
    <xf numFmtId="0" fontId="9" fillId="0" borderId="7" xfId="1" applyFont="1" applyBorder="1" applyAlignment="1">
      <alignment horizontal="left" vertical="center"/>
    </xf>
    <xf numFmtId="0" fontId="6" fillId="0" borderId="21" xfId="1" applyFont="1" applyFill="1" applyBorder="1">
      <alignment vertical="center"/>
    </xf>
    <xf numFmtId="177" fontId="13" fillId="0" borderId="0" xfId="1" applyNumberFormat="1" applyFont="1" applyFill="1" applyBorder="1" applyAlignment="1">
      <alignment horizontal="right" vertical="center"/>
    </xf>
    <xf numFmtId="177" fontId="13" fillId="0" borderId="0" xfId="1" applyNumberFormat="1" applyFont="1" applyFill="1" applyBorder="1">
      <alignment vertical="center"/>
    </xf>
    <xf numFmtId="0" fontId="6" fillId="0" borderId="10" xfId="1" applyFont="1" applyFill="1" applyBorder="1">
      <alignment vertical="center"/>
    </xf>
    <xf numFmtId="177" fontId="13" fillId="0" borderId="33" xfId="1" applyNumberFormat="1" applyFont="1" applyFill="1" applyBorder="1" applyAlignment="1">
      <alignment horizontal="right" vertical="center"/>
    </xf>
    <xf numFmtId="177" fontId="13" fillId="0" borderId="33" xfId="1" applyNumberFormat="1" applyFont="1" applyFill="1" applyBorder="1">
      <alignment vertical="center"/>
    </xf>
    <xf numFmtId="177" fontId="1" fillId="0" borderId="31" xfId="1" applyNumberFormat="1" applyFont="1" applyFill="1" applyBorder="1">
      <alignment vertical="center"/>
    </xf>
    <xf numFmtId="0" fontId="6" fillId="0" borderId="12" xfId="1" applyFont="1" applyFill="1" applyBorder="1">
      <alignment vertical="center"/>
    </xf>
    <xf numFmtId="177" fontId="13" fillId="0" borderId="34" xfId="1" applyNumberFormat="1" applyFont="1" applyFill="1" applyBorder="1" applyAlignment="1">
      <alignment horizontal="right" vertical="center"/>
    </xf>
    <xf numFmtId="177" fontId="13" fillId="0" borderId="34" xfId="1" applyNumberFormat="1" applyFont="1" applyFill="1" applyBorder="1">
      <alignment vertical="center"/>
    </xf>
    <xf numFmtId="0" fontId="6" fillId="0" borderId="7" xfId="1" applyFont="1" applyFill="1" applyBorder="1" applyAlignment="1">
      <alignment vertical="center" wrapText="1"/>
    </xf>
    <xf numFmtId="176" fontId="1" fillId="0" borderId="16" xfId="1" applyNumberFormat="1" applyFont="1" applyFill="1" applyBorder="1">
      <alignment vertical="center"/>
    </xf>
    <xf numFmtId="176" fontId="13" fillId="0" borderId="33" xfId="1" applyNumberFormat="1" applyFont="1" applyFill="1" applyBorder="1">
      <alignment vertical="center"/>
    </xf>
    <xf numFmtId="176" fontId="13" fillId="0" borderId="34" xfId="1" applyNumberFormat="1" applyFont="1" applyFill="1" applyBorder="1">
      <alignment vertical="center"/>
    </xf>
    <xf numFmtId="0" fontId="15" fillId="0" borderId="12" xfId="1" applyFont="1" applyFill="1" applyBorder="1" applyAlignment="1">
      <alignment vertical="center" wrapText="1"/>
    </xf>
    <xf numFmtId="0" fontId="6" fillId="0" borderId="8" xfId="1" applyFont="1" applyFill="1" applyBorder="1" applyAlignment="1">
      <alignment vertical="center" wrapText="1"/>
    </xf>
    <xf numFmtId="176" fontId="13" fillId="0" borderId="2" xfId="1" applyNumberFormat="1" applyFont="1" applyFill="1" applyBorder="1">
      <alignment vertical="center"/>
    </xf>
    <xf numFmtId="176" fontId="6" fillId="0" borderId="12" xfId="1" applyNumberFormat="1" applyFont="1" applyFill="1" applyBorder="1" applyAlignment="1">
      <alignment vertical="center" wrapText="1" shrinkToFit="1"/>
    </xf>
    <xf numFmtId="176" fontId="6" fillId="0" borderId="10" xfId="1" applyNumberFormat="1" applyFont="1" applyFill="1" applyBorder="1" applyAlignment="1">
      <alignment vertical="center" wrapText="1"/>
    </xf>
    <xf numFmtId="176" fontId="13" fillId="0" borderId="64" xfId="1" applyNumberFormat="1" applyFont="1" applyFill="1" applyBorder="1">
      <alignment vertical="center"/>
    </xf>
    <xf numFmtId="177" fontId="13" fillId="0" borderId="44" xfId="1" applyNumberFormat="1" applyFont="1" applyFill="1" applyBorder="1">
      <alignment vertical="center"/>
    </xf>
    <xf numFmtId="177" fontId="13" fillId="0" borderId="3" xfId="1" applyNumberFormat="1" applyFont="1" applyFill="1" applyBorder="1">
      <alignment vertical="center"/>
    </xf>
    <xf numFmtId="176" fontId="15" fillId="0" borderId="59" xfId="1" applyNumberFormat="1" applyFont="1" applyFill="1" applyBorder="1" applyAlignment="1">
      <alignment vertical="center"/>
    </xf>
    <xf numFmtId="0" fontId="17" fillId="0" borderId="67" xfId="0" applyFont="1" applyFill="1" applyBorder="1" applyAlignment="1">
      <alignment vertical="center"/>
    </xf>
    <xf numFmtId="0" fontId="17" fillId="0" borderId="68" xfId="0" applyFont="1" applyFill="1" applyBorder="1" applyAlignment="1">
      <alignment vertical="center"/>
    </xf>
    <xf numFmtId="176" fontId="1" fillId="0" borderId="0" xfId="1" applyNumberFormat="1" applyFont="1" applyFill="1" applyBorder="1" applyAlignment="1">
      <alignment vertical="center" wrapText="1" shrinkToFit="1"/>
    </xf>
    <xf numFmtId="176" fontId="1" fillId="0" borderId="19" xfId="1" applyNumberFormat="1" applyFont="1" applyFill="1" applyBorder="1" applyAlignment="1">
      <alignment vertical="center" wrapText="1" shrinkToFit="1"/>
    </xf>
    <xf numFmtId="0" fontId="6" fillId="0" borderId="8" xfId="1" applyFont="1" applyFill="1" applyBorder="1">
      <alignment vertical="center"/>
    </xf>
    <xf numFmtId="177" fontId="13" fillId="0" borderId="54" xfId="1" applyNumberFormat="1" applyFont="1" applyFill="1" applyBorder="1">
      <alignment vertical="center"/>
    </xf>
    <xf numFmtId="177" fontId="13" fillId="0" borderId="69" xfId="1" applyNumberFormat="1" applyFont="1" applyFill="1" applyBorder="1">
      <alignment vertical="center"/>
    </xf>
    <xf numFmtId="176" fontId="1" fillId="0" borderId="24" xfId="1" applyNumberFormat="1" applyFont="1" applyFill="1" applyBorder="1">
      <alignment vertical="center"/>
    </xf>
    <xf numFmtId="177" fontId="13" fillId="0" borderId="63" xfId="1" applyNumberFormat="1" applyFont="1" applyFill="1" applyBorder="1">
      <alignment vertical="center"/>
    </xf>
    <xf numFmtId="176" fontId="6" fillId="0" borderId="24" xfId="1" applyNumberFormat="1" applyFont="1" applyFill="1" applyBorder="1">
      <alignment vertical="center"/>
    </xf>
    <xf numFmtId="177" fontId="18" fillId="0" borderId="34" xfId="1" applyNumberFormat="1" applyFont="1" applyFill="1" applyBorder="1">
      <alignment vertical="center"/>
    </xf>
    <xf numFmtId="177" fontId="16" fillId="0" borderId="24" xfId="1" applyNumberFormat="1" applyFont="1" applyFill="1" applyBorder="1">
      <alignment vertical="center"/>
    </xf>
    <xf numFmtId="177" fontId="16" fillId="0" borderId="25" xfId="1" applyNumberFormat="1" applyFont="1" applyFill="1" applyBorder="1">
      <alignment vertical="center"/>
    </xf>
    <xf numFmtId="177" fontId="18" fillId="0" borderId="33" xfId="1" applyNumberFormat="1" applyFont="1" applyFill="1" applyBorder="1" applyAlignment="1">
      <alignment vertical="center"/>
    </xf>
    <xf numFmtId="177" fontId="16" fillId="0" borderId="31" xfId="1" applyNumberFormat="1" applyFont="1" applyFill="1" applyBorder="1" applyAlignment="1">
      <alignment vertical="center"/>
    </xf>
    <xf numFmtId="177" fontId="1" fillId="0" borderId="25" xfId="1" applyNumberFormat="1" applyFont="1" applyFill="1" applyBorder="1">
      <alignment vertical="center"/>
    </xf>
    <xf numFmtId="177" fontId="1" fillId="0" borderId="6" xfId="1" applyNumberFormat="1" applyFont="1" applyFill="1" applyBorder="1">
      <alignment vertical="center"/>
    </xf>
    <xf numFmtId="177" fontId="1" fillId="0" borderId="36" xfId="1" applyNumberFormat="1" applyFont="1" applyFill="1" applyBorder="1">
      <alignment vertical="center"/>
    </xf>
    <xf numFmtId="177" fontId="6" fillId="0" borderId="37" xfId="1" applyNumberFormat="1" applyFont="1" applyFill="1" applyBorder="1">
      <alignment vertical="center"/>
    </xf>
    <xf numFmtId="0" fontId="1" fillId="0" borderId="0" xfId="1" quotePrefix="1" applyFont="1" applyFill="1" applyAlignment="1">
      <alignment horizontal="right" vertical="center"/>
    </xf>
    <xf numFmtId="179" fontId="1" fillId="0" borderId="0" xfId="1" applyNumberFormat="1" applyFont="1" applyFill="1">
      <alignment vertical="center"/>
    </xf>
    <xf numFmtId="183" fontId="1" fillId="0" borderId="0" xfId="1" applyNumberFormat="1" applyFont="1" applyFill="1">
      <alignment vertical="center"/>
    </xf>
    <xf numFmtId="177" fontId="13" fillId="0" borderId="36" xfId="1" applyNumberFormat="1" applyFont="1" applyFill="1" applyBorder="1">
      <alignment vertical="center"/>
    </xf>
    <xf numFmtId="176" fontId="8" fillId="0" borderId="0" xfId="1" applyNumberFormat="1" applyFont="1" applyFill="1" applyBorder="1" applyAlignment="1">
      <alignment vertical="center" wrapText="1"/>
    </xf>
    <xf numFmtId="176" fontId="8" fillId="0" borderId="0" xfId="1" applyNumberFormat="1" applyFont="1" applyFill="1" applyBorder="1" applyAlignment="1">
      <alignment vertical="center"/>
    </xf>
    <xf numFmtId="177" fontId="6" fillId="0" borderId="25" xfId="1" applyNumberFormat="1" applyFont="1" applyFill="1" applyBorder="1">
      <alignment vertical="center"/>
    </xf>
    <xf numFmtId="176" fontId="24" fillId="0" borderId="25" xfId="1" applyNumberFormat="1" applyFont="1" applyFill="1" applyBorder="1" applyAlignment="1">
      <alignment vertical="center" wrapText="1"/>
    </xf>
    <xf numFmtId="177" fontId="13" fillId="0" borderId="12" xfId="1" applyNumberFormat="1" applyFont="1" applyFill="1" applyBorder="1">
      <alignment vertical="center"/>
    </xf>
    <xf numFmtId="176" fontId="13" fillId="0" borderId="6" xfId="1" applyNumberFormat="1" applyFont="1" applyFill="1" applyBorder="1">
      <alignment vertical="center"/>
    </xf>
    <xf numFmtId="177" fontId="16" fillId="0" borderId="31" xfId="1" applyNumberFormat="1" applyFont="1" applyFill="1" applyBorder="1">
      <alignment vertical="center"/>
    </xf>
    <xf numFmtId="176" fontId="13" fillId="0" borderId="63" xfId="0" applyNumberFormat="1" applyFont="1" applyBorder="1" applyAlignment="1">
      <alignment vertical="center"/>
    </xf>
    <xf numFmtId="176" fontId="13" fillId="0" borderId="36" xfId="0" applyNumberFormat="1" applyFont="1" applyBorder="1" applyAlignment="1">
      <alignment vertical="center"/>
    </xf>
    <xf numFmtId="177" fontId="6" fillId="0" borderId="8" xfId="1" applyNumberFormat="1" applyFont="1" applyFill="1" applyBorder="1" applyAlignment="1">
      <alignment horizontal="right" vertical="center"/>
    </xf>
    <xf numFmtId="177" fontId="6" fillId="0" borderId="9" xfId="1" applyNumberFormat="1" applyFont="1" applyFill="1" applyBorder="1">
      <alignment vertical="center"/>
    </xf>
    <xf numFmtId="177" fontId="6" fillId="0" borderId="53" xfId="1" applyNumberFormat="1" applyFont="1" applyFill="1" applyBorder="1">
      <alignment vertical="center"/>
    </xf>
    <xf numFmtId="177" fontId="6" fillId="0" borderId="23" xfId="1" applyNumberFormat="1" applyFont="1" applyFill="1" applyBorder="1">
      <alignment vertical="center"/>
    </xf>
    <xf numFmtId="177" fontId="6" fillId="0" borderId="44" xfId="1" applyNumberFormat="1" applyFont="1" applyFill="1" applyBorder="1">
      <alignment vertical="center"/>
    </xf>
    <xf numFmtId="177" fontId="6" fillId="0" borderId="57" xfId="1" applyNumberFormat="1" applyFont="1" applyFill="1" applyBorder="1">
      <alignment vertical="center"/>
    </xf>
    <xf numFmtId="177" fontId="13" fillId="0" borderId="2" xfId="1" applyNumberFormat="1" applyFont="1" applyFill="1" applyBorder="1" applyAlignment="1">
      <alignment horizontal="right" vertical="center"/>
    </xf>
    <xf numFmtId="177" fontId="13" fillId="0" borderId="6" xfId="1" applyNumberFormat="1" applyFont="1" applyFill="1" applyBorder="1" applyAlignment="1">
      <alignment horizontal="right" vertical="center"/>
    </xf>
    <xf numFmtId="177" fontId="13" fillId="0" borderId="16" xfId="1" applyNumberFormat="1" applyFont="1" applyFill="1" applyBorder="1" applyAlignment="1">
      <alignment horizontal="right" vertical="center"/>
    </xf>
    <xf numFmtId="177" fontId="28" fillId="0" borderId="2" xfId="1" applyNumberFormat="1" applyFont="1" applyFill="1" applyBorder="1" applyAlignment="1">
      <alignment horizontal="right" vertical="center"/>
    </xf>
    <xf numFmtId="177" fontId="13" fillId="0" borderId="85" xfId="1" applyNumberFormat="1" applyFont="1" applyFill="1" applyBorder="1">
      <alignment vertical="center"/>
    </xf>
    <xf numFmtId="177" fontId="13" fillId="0" borderId="86" xfId="1" applyNumberFormat="1" applyFont="1" applyFill="1" applyBorder="1">
      <alignment vertical="center"/>
    </xf>
    <xf numFmtId="177" fontId="13" fillId="0" borderId="80" xfId="1" applyNumberFormat="1" applyFont="1" applyFill="1" applyBorder="1">
      <alignment vertical="center"/>
    </xf>
    <xf numFmtId="0" fontId="8" fillId="0" borderId="0" xfId="1" applyFont="1">
      <alignment vertical="center"/>
    </xf>
    <xf numFmtId="177" fontId="13" fillId="0" borderId="87" xfId="1" applyNumberFormat="1" applyFont="1" applyFill="1" applyBorder="1">
      <alignment vertical="center"/>
    </xf>
    <xf numFmtId="0" fontId="6" fillId="0" borderId="0" xfId="1" applyFont="1" applyFill="1">
      <alignment vertical="center"/>
    </xf>
    <xf numFmtId="176" fontId="1" fillId="0" borderId="0" xfId="1" applyNumberFormat="1" applyFont="1" applyFill="1" applyAlignment="1">
      <alignment horizontal="right" vertical="center"/>
    </xf>
    <xf numFmtId="177" fontId="1" fillId="0" borderId="26" xfId="1" applyNumberFormat="1" applyFont="1" applyFill="1" applyBorder="1">
      <alignment vertical="center"/>
    </xf>
    <xf numFmtId="0" fontId="17" fillId="0" borderId="67" xfId="0" applyFont="1" applyFill="1" applyBorder="1" applyAlignment="1">
      <alignment vertical="center"/>
    </xf>
    <xf numFmtId="177" fontId="13" fillId="0" borderId="92" xfId="1" applyNumberFormat="1" applyFont="1" applyFill="1" applyBorder="1">
      <alignment vertical="center"/>
    </xf>
    <xf numFmtId="177" fontId="13" fillId="0" borderId="88" xfId="1" applyNumberFormat="1" applyFont="1" applyFill="1" applyBorder="1">
      <alignment vertical="center"/>
    </xf>
    <xf numFmtId="177" fontId="13" fillId="0" borderId="91" xfId="1" applyNumberFormat="1" applyFont="1" applyFill="1" applyBorder="1">
      <alignment vertical="center"/>
    </xf>
    <xf numFmtId="177" fontId="13" fillId="0" borderId="94" xfId="1" applyNumberFormat="1" applyFont="1" applyFill="1" applyBorder="1">
      <alignment vertical="center"/>
    </xf>
    <xf numFmtId="177" fontId="13" fillId="0" borderId="84" xfId="1" applyNumberFormat="1" applyFont="1" applyFill="1" applyBorder="1">
      <alignment vertical="center"/>
    </xf>
    <xf numFmtId="0" fontId="6" fillId="0" borderId="35" xfId="1" applyFont="1" applyFill="1" applyBorder="1" applyAlignment="1">
      <alignment vertical="center" wrapText="1"/>
    </xf>
    <xf numFmtId="0" fontId="6" fillId="0" borderId="12" xfId="1" applyFont="1" applyFill="1" applyBorder="1" applyAlignment="1">
      <alignment vertical="center" wrapText="1"/>
    </xf>
    <xf numFmtId="0" fontId="6" fillId="0" borderId="10" xfId="1" applyFont="1" applyFill="1" applyBorder="1" applyAlignment="1">
      <alignment vertical="center" wrapText="1"/>
    </xf>
    <xf numFmtId="0" fontId="9" fillId="0" borderId="7" xfId="1" applyFont="1" applyFill="1" applyBorder="1" applyAlignment="1">
      <alignment horizontal="left" vertical="center"/>
    </xf>
    <xf numFmtId="0" fontId="6" fillId="0" borderId="16" xfId="1" applyFont="1" applyFill="1" applyBorder="1" applyAlignment="1">
      <alignment horizontal="center" vertical="center"/>
    </xf>
    <xf numFmtId="0" fontId="14" fillId="0" borderId="4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 fillId="0" borderId="28" xfId="1" applyFont="1" applyFill="1" applyBorder="1" applyAlignment="1">
      <alignment horizontal="center" vertical="center"/>
    </xf>
    <xf numFmtId="176" fontId="1" fillId="0" borderId="40" xfId="1" applyNumberFormat="1" applyFont="1" applyFill="1" applyBorder="1">
      <alignment vertical="center"/>
    </xf>
    <xf numFmtId="176" fontId="1" fillId="0" borderId="1" xfId="1" applyNumberFormat="1" applyFont="1" applyFill="1" applyBorder="1">
      <alignment vertical="center"/>
    </xf>
    <xf numFmtId="176" fontId="1" fillId="0" borderId="30" xfId="1" applyNumberFormat="1" applyFont="1" applyFill="1" applyBorder="1">
      <alignment vertical="center"/>
    </xf>
    <xf numFmtId="176" fontId="1" fillId="0" borderId="31" xfId="1" applyNumberFormat="1" applyFont="1" applyFill="1" applyBorder="1">
      <alignment vertical="center"/>
    </xf>
    <xf numFmtId="176" fontId="1" fillId="0" borderId="13" xfId="1" applyNumberFormat="1" applyFont="1" applyFill="1" applyBorder="1">
      <alignment vertical="center"/>
    </xf>
    <xf numFmtId="176" fontId="13" fillId="0" borderId="36" xfId="1" applyNumberFormat="1" applyFont="1" applyFill="1" applyBorder="1">
      <alignment vertical="center"/>
    </xf>
    <xf numFmtId="176" fontId="13" fillId="0" borderId="76" xfId="1" applyNumberFormat="1" applyFont="1" applyFill="1" applyBorder="1">
      <alignment vertical="center"/>
    </xf>
    <xf numFmtId="176" fontId="1" fillId="0" borderId="57" xfId="1" applyNumberFormat="1" applyFont="1" applyFill="1" applyBorder="1">
      <alignment vertical="center"/>
    </xf>
    <xf numFmtId="176" fontId="1" fillId="0" borderId="11" xfId="1" applyNumberFormat="1" applyFont="1" applyFill="1" applyBorder="1">
      <alignment vertical="center"/>
    </xf>
    <xf numFmtId="176" fontId="6" fillId="0" borderId="13" xfId="1" applyNumberFormat="1" applyFont="1" applyFill="1" applyBorder="1">
      <alignment vertical="center"/>
    </xf>
    <xf numFmtId="176" fontId="6" fillId="0" borderId="57" xfId="1" applyNumberFormat="1" applyFont="1" applyFill="1" applyBorder="1">
      <alignment vertical="center"/>
    </xf>
    <xf numFmtId="176" fontId="1" fillId="0" borderId="0" xfId="1" applyNumberFormat="1" applyFont="1" applyFill="1">
      <alignment vertical="center"/>
    </xf>
    <xf numFmtId="176" fontId="6" fillId="0" borderId="11" xfId="1" applyNumberFormat="1" applyFont="1" applyFill="1" applyBorder="1">
      <alignment vertical="center"/>
    </xf>
    <xf numFmtId="177" fontId="1" fillId="0" borderId="0" xfId="1" applyNumberFormat="1" applyFont="1" applyFill="1">
      <alignment vertical="center"/>
    </xf>
    <xf numFmtId="0" fontId="7" fillId="0" borderId="0" xfId="1" applyFont="1" applyFill="1" applyAlignment="1">
      <alignment vertical="center"/>
    </xf>
    <xf numFmtId="177" fontId="1" fillId="0" borderId="0" xfId="1" applyNumberFormat="1" applyFont="1" applyFill="1" applyAlignment="1">
      <alignment vertical="center"/>
    </xf>
    <xf numFmtId="177" fontId="11" fillId="0" borderId="0" xfId="1" applyNumberFormat="1" applyFont="1" applyFill="1" applyBorder="1" applyAlignment="1">
      <alignment horizontal="center" vertical="center"/>
    </xf>
    <xf numFmtId="177" fontId="10" fillId="0" borderId="0" xfId="1" applyNumberFormat="1" applyFont="1" applyFill="1">
      <alignment vertical="center"/>
    </xf>
    <xf numFmtId="0" fontId="12" fillId="0" borderId="0" xfId="1" applyFont="1" applyFill="1">
      <alignment vertical="center"/>
    </xf>
    <xf numFmtId="177" fontId="6" fillId="0" borderId="0" xfId="1" applyNumberFormat="1" applyFont="1" applyFill="1">
      <alignment vertical="center"/>
    </xf>
    <xf numFmtId="0" fontId="9" fillId="0" borderId="29" xfId="1" applyFont="1" applyFill="1" applyBorder="1" applyAlignment="1">
      <alignment horizontal="left" vertical="center"/>
    </xf>
    <xf numFmtId="177" fontId="6" fillId="0" borderId="29"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0" fontId="6" fillId="0" borderId="7" xfId="1" applyFont="1" applyFill="1" applyBorder="1">
      <alignment vertical="center"/>
    </xf>
    <xf numFmtId="177" fontId="1" fillId="0" borderId="16" xfId="1" applyNumberFormat="1" applyFont="1" applyFill="1" applyBorder="1">
      <alignment vertical="center"/>
    </xf>
    <xf numFmtId="177" fontId="1" fillId="0" borderId="1" xfId="1" applyNumberFormat="1" applyFont="1" applyFill="1" applyBorder="1">
      <alignment vertical="center"/>
    </xf>
    <xf numFmtId="177" fontId="1" fillId="0" borderId="30" xfId="1" applyNumberFormat="1" applyFont="1" applyFill="1" applyBorder="1">
      <alignment vertical="center"/>
    </xf>
    <xf numFmtId="0" fontId="6" fillId="0" borderId="33" xfId="1" applyFont="1" applyFill="1" applyBorder="1" applyAlignment="1">
      <alignment vertical="center" wrapText="1"/>
    </xf>
    <xf numFmtId="0" fontId="6" fillId="0" borderId="35" xfId="1" applyFont="1" applyFill="1" applyBorder="1">
      <alignment vertical="center"/>
    </xf>
    <xf numFmtId="177" fontId="1" fillId="0" borderId="24" xfId="1" applyNumberFormat="1" applyFont="1" applyFill="1" applyBorder="1">
      <alignment vertical="center"/>
    </xf>
    <xf numFmtId="177" fontId="15" fillId="0" borderId="25" xfId="1" applyNumberFormat="1" applyFont="1" applyFill="1" applyBorder="1" applyAlignment="1">
      <alignment vertical="center" wrapText="1"/>
    </xf>
    <xf numFmtId="177" fontId="14" fillId="0" borderId="25" xfId="1" applyNumberFormat="1" applyFont="1" applyFill="1" applyBorder="1" applyAlignment="1">
      <alignment vertical="center" wrapText="1"/>
    </xf>
    <xf numFmtId="177" fontId="14" fillId="0" borderId="25" xfId="1" applyNumberFormat="1" applyFont="1" applyFill="1" applyBorder="1">
      <alignment vertical="center"/>
    </xf>
    <xf numFmtId="176" fontId="4" fillId="0" borderId="0" xfId="1" applyNumberFormat="1" applyFont="1" applyFill="1">
      <alignment vertical="center"/>
    </xf>
    <xf numFmtId="0" fontId="4" fillId="0" borderId="0" xfId="1" applyFont="1" applyFill="1">
      <alignment vertical="center"/>
    </xf>
    <xf numFmtId="176" fontId="11" fillId="0" borderId="0" xfId="1" applyNumberFormat="1" applyFont="1" applyFill="1" applyBorder="1" applyAlignment="1">
      <alignment horizontal="center" vertical="center"/>
    </xf>
    <xf numFmtId="176" fontId="10" fillId="0" borderId="0" xfId="1" applyNumberFormat="1" applyFont="1" applyFill="1">
      <alignment vertical="center"/>
    </xf>
    <xf numFmtId="176" fontId="16" fillId="0" borderId="16"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16" xfId="1" applyNumberFormat="1" applyFont="1" applyFill="1" applyBorder="1">
      <alignment vertical="center"/>
    </xf>
    <xf numFmtId="176" fontId="4" fillId="0" borderId="1" xfId="1" applyNumberFormat="1" applyFont="1" applyFill="1" applyBorder="1">
      <alignment vertical="center"/>
    </xf>
    <xf numFmtId="176" fontId="4" fillId="0" borderId="30" xfId="1" applyNumberFormat="1" applyFont="1" applyFill="1" applyBorder="1">
      <alignment vertical="center"/>
    </xf>
    <xf numFmtId="177" fontId="15" fillId="0" borderId="31" xfId="1" applyNumberFormat="1" applyFont="1" applyFill="1" applyBorder="1" applyAlignment="1">
      <alignment vertical="center" wrapText="1"/>
    </xf>
    <xf numFmtId="176" fontId="4" fillId="0" borderId="25" xfId="1" applyNumberFormat="1" applyFont="1" applyFill="1" applyBorder="1">
      <alignment vertical="center"/>
    </xf>
    <xf numFmtId="176" fontId="16" fillId="0" borderId="25" xfId="1" applyNumberFormat="1" applyFont="1" applyFill="1" applyBorder="1">
      <alignment vertical="center"/>
    </xf>
    <xf numFmtId="176" fontId="4" fillId="0" borderId="24" xfId="1" applyNumberFormat="1" applyFont="1" applyFill="1" applyBorder="1">
      <alignment vertical="center"/>
    </xf>
    <xf numFmtId="177" fontId="4" fillId="0" borderId="31" xfId="1" applyNumberFormat="1" applyFont="1" applyFill="1" applyBorder="1">
      <alignment vertical="center"/>
    </xf>
    <xf numFmtId="177" fontId="1" fillId="0" borderId="63" xfId="1" applyNumberFormat="1" applyFont="1" applyFill="1" applyBorder="1">
      <alignment vertical="center"/>
    </xf>
    <xf numFmtId="177" fontId="4" fillId="0" borderId="27" xfId="1" applyNumberFormat="1" applyFont="1" applyFill="1" applyBorder="1">
      <alignment vertical="center"/>
    </xf>
    <xf numFmtId="177" fontId="16" fillId="0" borderId="13" xfId="1" applyNumberFormat="1" applyFont="1" applyFill="1" applyBorder="1" applyAlignment="1">
      <alignment vertical="center" wrapText="1"/>
    </xf>
    <xf numFmtId="0" fontId="16" fillId="0" borderId="21" xfId="1" applyFont="1" applyFill="1" applyBorder="1" applyAlignment="1">
      <alignment vertical="center" wrapText="1"/>
    </xf>
    <xf numFmtId="176" fontId="16" fillId="0" borderId="27" xfId="1" applyNumberFormat="1" applyFont="1" applyFill="1" applyBorder="1">
      <alignment vertical="center"/>
    </xf>
    <xf numFmtId="0" fontId="6" fillId="0" borderId="34" xfId="1" applyFont="1" applyFill="1" applyBorder="1" applyAlignment="1">
      <alignment vertical="center" wrapText="1"/>
    </xf>
    <xf numFmtId="177" fontId="13" fillId="0" borderId="70" xfId="1" applyNumberFormat="1" applyFont="1" applyFill="1" applyBorder="1">
      <alignment vertical="center"/>
    </xf>
    <xf numFmtId="177" fontId="4" fillId="0" borderId="2" xfId="1" applyNumberFormat="1" applyFont="1" applyFill="1" applyBorder="1">
      <alignment vertical="center"/>
    </xf>
    <xf numFmtId="177" fontId="18" fillId="0" borderId="6" xfId="1" applyNumberFormat="1" applyFont="1" applyFill="1" applyBorder="1">
      <alignment vertical="center"/>
    </xf>
    <xf numFmtId="177" fontId="18" fillId="0" borderId="2" xfId="1" applyNumberFormat="1" applyFont="1" applyFill="1" applyBorder="1">
      <alignment vertical="center"/>
    </xf>
    <xf numFmtId="177" fontId="1" fillId="0" borderId="0" xfId="1" applyNumberFormat="1" applyFont="1" applyFill="1" applyAlignment="1">
      <alignment horizontal="right" vertical="center"/>
    </xf>
    <xf numFmtId="0" fontId="9" fillId="0" borderId="29" xfId="1" applyFont="1" applyFill="1" applyBorder="1" applyAlignment="1">
      <alignment vertical="center"/>
    </xf>
    <xf numFmtId="0" fontId="1" fillId="0" borderId="0" xfId="1" applyFont="1" applyFill="1" applyAlignment="1">
      <alignment horizontal="center" vertical="center"/>
    </xf>
    <xf numFmtId="0" fontId="6" fillId="0" borderId="2" xfId="1" applyFont="1" applyFill="1" applyBorder="1">
      <alignment vertical="center"/>
    </xf>
    <xf numFmtId="177" fontId="13" fillId="0" borderId="95" xfId="1" applyNumberFormat="1" applyFont="1" applyFill="1" applyBorder="1">
      <alignment vertical="center"/>
    </xf>
    <xf numFmtId="177" fontId="13" fillId="0" borderId="79" xfId="1" applyNumberFormat="1" applyFont="1" applyFill="1" applyBorder="1">
      <alignment vertical="center"/>
    </xf>
    <xf numFmtId="0" fontId="6" fillId="0" borderId="33" xfId="1" applyFont="1" applyFill="1" applyBorder="1">
      <alignment vertical="center"/>
    </xf>
    <xf numFmtId="0" fontId="6" fillId="0" borderId="34" xfId="1" applyFont="1" applyFill="1" applyBorder="1">
      <alignment vertical="center"/>
    </xf>
    <xf numFmtId="0" fontId="6" fillId="0" borderId="64" xfId="1" applyFont="1" applyFill="1" applyBorder="1">
      <alignment vertical="center"/>
    </xf>
    <xf numFmtId="0" fontId="6" fillId="0" borderId="16" xfId="1" applyFont="1" applyFill="1" applyBorder="1">
      <alignment vertical="center"/>
    </xf>
    <xf numFmtId="0" fontId="1" fillId="0" borderId="2" xfId="1" applyFont="1" applyFill="1" applyBorder="1">
      <alignment vertical="center"/>
    </xf>
    <xf numFmtId="0" fontId="1" fillId="0" borderId="79" xfId="1" applyFont="1" applyFill="1" applyBorder="1">
      <alignment vertical="center"/>
    </xf>
    <xf numFmtId="0" fontId="6" fillId="0" borderId="6" xfId="1" applyFont="1" applyFill="1" applyBorder="1">
      <alignment vertical="center"/>
    </xf>
    <xf numFmtId="0" fontId="6" fillId="0" borderId="0" xfId="1" applyFont="1" applyFill="1" applyBorder="1">
      <alignment vertical="center"/>
    </xf>
    <xf numFmtId="177" fontId="1" fillId="0" borderId="0" xfId="1" applyNumberFormat="1" applyFont="1" applyFill="1" applyBorder="1">
      <alignment vertical="center"/>
    </xf>
    <xf numFmtId="0" fontId="27" fillId="0" borderId="52" xfId="1" applyFont="1" applyFill="1" applyBorder="1">
      <alignment vertical="center"/>
    </xf>
    <xf numFmtId="0" fontId="14" fillId="0" borderId="49" xfId="1" applyFont="1" applyFill="1" applyBorder="1" applyAlignment="1">
      <alignment horizontal="center" vertical="center" wrapText="1"/>
    </xf>
    <xf numFmtId="0" fontId="14" fillId="0" borderId="77" xfId="1" applyFont="1" applyFill="1" applyBorder="1" applyAlignment="1">
      <alignment horizontal="center" vertical="center" wrapText="1"/>
    </xf>
    <xf numFmtId="177" fontId="13" fillId="0" borderId="83" xfId="1" applyNumberFormat="1" applyFont="1" applyFill="1" applyBorder="1">
      <alignment vertical="center"/>
    </xf>
    <xf numFmtId="177" fontId="13" fillId="0" borderId="90" xfId="1" applyNumberFormat="1" applyFont="1" applyFill="1" applyBorder="1">
      <alignment vertical="center"/>
    </xf>
    <xf numFmtId="177" fontId="1" fillId="0" borderId="2" xfId="1" applyNumberFormat="1" applyFont="1" applyFill="1" applyBorder="1" applyAlignment="1">
      <alignment horizontal="right" vertical="center"/>
    </xf>
    <xf numFmtId="177" fontId="1" fillId="0" borderId="84" xfId="1" applyNumberFormat="1" applyFont="1" applyFill="1" applyBorder="1">
      <alignment vertical="center"/>
    </xf>
    <xf numFmtId="177" fontId="1" fillId="0" borderId="91" xfId="1" applyNumberFormat="1" applyFont="1" applyFill="1" applyBorder="1">
      <alignment vertical="center"/>
    </xf>
    <xf numFmtId="176" fontId="1" fillId="0" borderId="50" xfId="1" applyNumberFormat="1" applyFont="1" applyFill="1" applyBorder="1" applyAlignment="1">
      <alignment vertical="center" wrapText="1" shrinkToFit="1"/>
    </xf>
    <xf numFmtId="0" fontId="8" fillId="0" borderId="0" xfId="1" applyFont="1" applyFill="1" applyBorder="1" applyAlignment="1">
      <alignment vertical="center"/>
    </xf>
    <xf numFmtId="0" fontId="8" fillId="0" borderId="0" xfId="1" applyFont="1" applyFill="1">
      <alignment vertical="center"/>
    </xf>
    <xf numFmtId="0" fontId="9" fillId="0" borderId="52" xfId="1" applyFont="1" applyFill="1" applyBorder="1" applyAlignment="1">
      <alignment horizontal="left" vertical="center"/>
    </xf>
    <xf numFmtId="176" fontId="6" fillId="0" borderId="29" xfId="1" applyNumberFormat="1" applyFont="1" applyFill="1" applyBorder="1" applyAlignment="1">
      <alignment horizontal="center" vertical="center"/>
    </xf>
    <xf numFmtId="176" fontId="1" fillId="0" borderId="17" xfId="1" applyNumberFormat="1" applyFont="1" applyFill="1" applyBorder="1" applyAlignment="1">
      <alignment horizontal="center" vertical="center"/>
    </xf>
    <xf numFmtId="176" fontId="1" fillId="0" borderId="2" xfId="1" applyNumberFormat="1" applyFont="1" applyFill="1" applyBorder="1">
      <alignment vertical="center"/>
    </xf>
    <xf numFmtId="176" fontId="1" fillId="0" borderId="48" xfId="1" applyNumberFormat="1" applyFont="1" applyFill="1" applyBorder="1">
      <alignment vertical="center"/>
    </xf>
    <xf numFmtId="176" fontId="1" fillId="0" borderId="9" xfId="1" applyNumberFormat="1" applyFont="1" applyFill="1" applyBorder="1">
      <alignment vertical="center"/>
    </xf>
    <xf numFmtId="0" fontId="26" fillId="0" borderId="0" xfId="1" applyFont="1" applyFill="1" applyAlignment="1">
      <alignment vertical="center"/>
    </xf>
    <xf numFmtId="177" fontId="6" fillId="0" borderId="7" xfId="1" applyNumberFormat="1" applyFont="1" applyFill="1" applyBorder="1" applyAlignment="1">
      <alignment horizontal="center" vertical="center"/>
    </xf>
    <xf numFmtId="178" fontId="2" fillId="0" borderId="26" xfId="1" applyNumberFormat="1" applyFont="1" applyFill="1" applyBorder="1" applyAlignment="1">
      <alignment vertical="center"/>
    </xf>
    <xf numFmtId="177" fontId="1" fillId="0" borderId="7" xfId="1" applyNumberFormat="1" applyFont="1" applyFill="1" applyBorder="1" applyAlignment="1">
      <alignment horizontal="right" vertical="center"/>
    </xf>
    <xf numFmtId="177" fontId="1" fillId="0" borderId="39" xfId="1" applyNumberFormat="1" applyFont="1" applyFill="1" applyBorder="1">
      <alignment vertical="center"/>
    </xf>
    <xf numFmtId="177" fontId="1" fillId="0" borderId="40" xfId="1" applyNumberFormat="1" applyFont="1" applyFill="1" applyBorder="1">
      <alignment vertical="center"/>
    </xf>
    <xf numFmtId="177" fontId="1" fillId="0" borderId="48" xfId="1" applyNumberFormat="1" applyFont="1" applyFill="1" applyBorder="1">
      <alignment vertical="center"/>
    </xf>
    <xf numFmtId="0" fontId="6" fillId="0" borderId="52" xfId="1" applyFont="1" applyFill="1" applyBorder="1">
      <alignment vertical="center"/>
    </xf>
    <xf numFmtId="0" fontId="6" fillId="0" borderId="49" xfId="1" applyFont="1" applyFill="1" applyBorder="1">
      <alignment vertical="center"/>
    </xf>
    <xf numFmtId="0" fontId="1" fillId="0" borderId="0" xfId="1" applyFont="1" applyFill="1" applyBorder="1">
      <alignment vertical="center"/>
    </xf>
    <xf numFmtId="180" fontId="1" fillId="0" borderId="0" xfId="1" applyNumberFormat="1" applyFont="1" applyFill="1" applyBorder="1" applyAlignment="1">
      <alignment horizontal="right" vertical="center"/>
    </xf>
    <xf numFmtId="0" fontId="1" fillId="0" borderId="0" xfId="1" applyFont="1" applyFill="1" applyAlignment="1">
      <alignment vertical="center" wrapText="1"/>
    </xf>
    <xf numFmtId="176" fontId="8" fillId="0" borderId="0" xfId="1" applyNumberFormat="1" applyFont="1" applyFill="1" applyBorder="1" applyAlignment="1">
      <alignment horizontal="left" vertical="center" wrapText="1"/>
    </xf>
    <xf numFmtId="0" fontId="8" fillId="0" borderId="0" xfId="1" applyFont="1" applyFill="1" applyBorder="1" applyAlignment="1">
      <alignment horizontal="left" vertical="center"/>
    </xf>
    <xf numFmtId="176" fontId="1" fillId="0" borderId="0" xfId="1" applyNumberFormat="1" applyFont="1" applyFill="1" applyAlignment="1">
      <alignment vertical="center"/>
    </xf>
    <xf numFmtId="0" fontId="9" fillId="0" borderId="7" xfId="1" applyFont="1" applyFill="1" applyBorder="1" applyAlignment="1">
      <alignment horizontal="left" vertical="center" wrapText="1"/>
    </xf>
    <xf numFmtId="176" fontId="6" fillId="0" borderId="16" xfId="1" applyNumberFormat="1" applyFont="1" applyFill="1" applyBorder="1" applyAlignment="1">
      <alignment horizontal="center" vertical="center"/>
    </xf>
    <xf numFmtId="176" fontId="1" fillId="0" borderId="26" xfId="1" applyNumberFormat="1" applyFont="1" applyFill="1" applyBorder="1" applyAlignment="1">
      <alignment horizontal="center" vertical="center"/>
    </xf>
    <xf numFmtId="176" fontId="6" fillId="0" borderId="25" xfId="1" applyNumberFormat="1" applyFont="1" applyFill="1" applyBorder="1">
      <alignment vertical="center"/>
    </xf>
    <xf numFmtId="177" fontId="13" fillId="0" borderId="93" xfId="1" applyNumberFormat="1" applyFont="1" applyFill="1" applyBorder="1">
      <alignment vertical="center"/>
    </xf>
    <xf numFmtId="177" fontId="6" fillId="0" borderId="63" xfId="1" applyNumberFormat="1" applyFont="1" applyFill="1" applyBorder="1">
      <alignment vertical="center"/>
    </xf>
    <xf numFmtId="177" fontId="6" fillId="0" borderId="35" xfId="1" applyNumberFormat="1" applyFont="1" applyFill="1" applyBorder="1" applyAlignment="1">
      <alignment horizontal="right" vertical="center"/>
    </xf>
    <xf numFmtId="176" fontId="15" fillId="0" borderId="31" xfId="1" applyNumberFormat="1" applyFont="1" applyFill="1" applyBorder="1" applyAlignment="1">
      <alignment vertical="center" wrapText="1"/>
    </xf>
    <xf numFmtId="177" fontId="13" fillId="0" borderId="5" xfId="1" applyNumberFormat="1" applyFont="1" applyFill="1" applyBorder="1">
      <alignment vertical="center"/>
    </xf>
    <xf numFmtId="177" fontId="13" fillId="0" borderId="42" xfId="1" applyNumberFormat="1" applyFont="1" applyFill="1" applyBorder="1">
      <alignment vertical="center"/>
    </xf>
    <xf numFmtId="177" fontId="13" fillId="0" borderId="27" xfId="1" applyNumberFormat="1" applyFont="1" applyFill="1" applyBorder="1">
      <alignment vertical="center"/>
    </xf>
    <xf numFmtId="177" fontId="13" fillId="0" borderId="31" xfId="1" applyNumberFormat="1" applyFont="1" applyFill="1" applyBorder="1">
      <alignment vertical="center"/>
    </xf>
    <xf numFmtId="177" fontId="13" fillId="0" borderId="25" xfId="1" applyNumberFormat="1" applyFont="1" applyFill="1" applyBorder="1">
      <alignment vertical="center"/>
    </xf>
    <xf numFmtId="177" fontId="13" fillId="0" borderId="32" xfId="1" applyNumberFormat="1" applyFont="1" applyFill="1" applyBorder="1">
      <alignment vertical="center"/>
    </xf>
    <xf numFmtId="177" fontId="13" fillId="0" borderId="30" xfId="1" applyNumberFormat="1" applyFont="1" applyFill="1" applyBorder="1">
      <alignment vertical="center"/>
    </xf>
    <xf numFmtId="177" fontId="13" fillId="0" borderId="24" xfId="1" applyNumberFormat="1" applyFont="1" applyFill="1" applyBorder="1">
      <alignment vertical="center"/>
    </xf>
    <xf numFmtId="177" fontId="13" fillId="0" borderId="37" xfId="1" applyNumberFormat="1" applyFont="1" applyFill="1" applyBorder="1">
      <alignment vertical="center"/>
    </xf>
    <xf numFmtId="0" fontId="1" fillId="0" borderId="24" xfId="1" applyFont="1" applyFill="1" applyBorder="1">
      <alignment vertical="center"/>
    </xf>
    <xf numFmtId="177" fontId="28" fillId="0" borderId="24" xfId="1" applyNumberFormat="1" applyFont="1" applyFill="1" applyBorder="1">
      <alignment vertical="center"/>
    </xf>
    <xf numFmtId="0" fontId="16" fillId="0" borderId="35" xfId="1" applyFont="1" applyBorder="1" applyAlignment="1">
      <alignment vertical="center" wrapText="1"/>
    </xf>
    <xf numFmtId="0" fontId="16" fillId="0" borderId="14" xfId="1" applyFont="1" applyBorder="1" applyAlignment="1">
      <alignment vertical="center" wrapText="1"/>
    </xf>
    <xf numFmtId="177" fontId="4" fillId="0" borderId="1" xfId="1" applyNumberFormat="1" applyFont="1" applyFill="1" applyBorder="1">
      <alignment vertical="center"/>
    </xf>
    <xf numFmtId="177" fontId="4" fillId="0" borderId="3" xfId="1" applyNumberFormat="1" applyFont="1" applyFill="1" applyBorder="1">
      <alignment vertical="center"/>
    </xf>
    <xf numFmtId="176" fontId="13" fillId="0" borderId="36" xfId="0" applyNumberFormat="1" applyFont="1" applyFill="1" applyBorder="1" applyAlignment="1">
      <alignment vertical="center"/>
    </xf>
    <xf numFmtId="176" fontId="13" fillId="0" borderId="3" xfId="0" applyNumberFormat="1" applyFont="1" applyFill="1" applyBorder="1" applyAlignment="1">
      <alignment vertical="center"/>
    </xf>
    <xf numFmtId="176" fontId="1" fillId="2" borderId="19" xfId="1" applyNumberFormat="1" applyFont="1" applyFill="1" applyBorder="1" applyAlignment="1">
      <alignment vertical="center" wrapText="1" shrinkToFit="1"/>
    </xf>
    <xf numFmtId="176" fontId="1" fillId="2" borderId="0" xfId="1" applyNumberFormat="1" applyFont="1" applyFill="1" applyBorder="1">
      <alignment vertical="center"/>
    </xf>
    <xf numFmtId="176" fontId="6" fillId="2" borderId="19" xfId="1" applyNumberFormat="1" applyFont="1" applyFill="1" applyBorder="1" applyAlignment="1">
      <alignment vertical="center" wrapText="1"/>
    </xf>
    <xf numFmtId="176" fontId="13" fillId="0" borderId="43" xfId="0" applyNumberFormat="1" applyFont="1" applyFill="1" applyBorder="1" applyAlignment="1">
      <alignment vertical="center"/>
    </xf>
    <xf numFmtId="176" fontId="13" fillId="0" borderId="46" xfId="0" applyNumberFormat="1" applyFont="1" applyFill="1" applyBorder="1" applyAlignment="1">
      <alignment vertical="center"/>
    </xf>
    <xf numFmtId="176" fontId="6" fillId="0" borderId="19" xfId="1" applyNumberFormat="1" applyFont="1" applyFill="1" applyBorder="1" applyAlignment="1">
      <alignment vertical="center" wrapText="1" shrinkToFit="1"/>
    </xf>
    <xf numFmtId="176" fontId="1" fillId="0" borderId="19" xfId="1" applyNumberFormat="1" applyFont="1" applyFill="1" applyBorder="1" applyAlignment="1">
      <alignment vertical="center" wrapText="1" shrinkToFit="1"/>
    </xf>
    <xf numFmtId="176" fontId="6" fillId="0" borderId="19" xfId="1" applyNumberFormat="1" applyFont="1" applyFill="1" applyBorder="1" applyAlignment="1">
      <alignment vertical="center" wrapText="1"/>
    </xf>
    <xf numFmtId="176" fontId="1" fillId="0" borderId="19" xfId="1" applyNumberFormat="1" applyFont="1" applyFill="1" applyBorder="1" applyAlignment="1">
      <alignment vertical="center" wrapText="1" shrinkToFit="1"/>
    </xf>
    <xf numFmtId="176" fontId="6" fillId="0" borderId="19" xfId="1" applyNumberFormat="1" applyFont="1" applyFill="1" applyBorder="1" applyAlignment="1">
      <alignment vertical="center" wrapText="1"/>
    </xf>
    <xf numFmtId="177" fontId="6" fillId="0" borderId="24" xfId="1" applyNumberFormat="1" applyFont="1" applyFill="1" applyBorder="1">
      <alignment vertical="center"/>
    </xf>
    <xf numFmtId="176" fontId="1" fillId="0" borderId="18" xfId="1" applyNumberFormat="1" applyFont="1" applyFill="1" applyBorder="1" applyAlignment="1">
      <alignment vertical="center" wrapText="1"/>
    </xf>
    <xf numFmtId="176" fontId="8" fillId="0" borderId="18" xfId="1" applyNumberFormat="1" applyFont="1" applyFill="1" applyBorder="1" applyAlignment="1">
      <alignment vertical="center" wrapText="1"/>
    </xf>
    <xf numFmtId="176" fontId="8" fillId="0" borderId="18" xfId="1" applyNumberFormat="1" applyFont="1" applyFill="1" applyBorder="1" applyAlignment="1">
      <alignment vertical="center"/>
    </xf>
    <xf numFmtId="176" fontId="1" fillId="0" borderId="19" xfId="1" applyNumberFormat="1" applyFont="1" applyFill="1" applyBorder="1" applyAlignment="1">
      <alignment vertical="center" wrapText="1" shrinkToFit="1"/>
    </xf>
    <xf numFmtId="176" fontId="6" fillId="0" borderId="19" xfId="1" applyNumberFormat="1" applyFont="1" applyFill="1" applyBorder="1" applyAlignment="1">
      <alignment vertical="center" wrapText="1"/>
    </xf>
    <xf numFmtId="177" fontId="1" fillId="0" borderId="9" xfId="1" applyNumberFormat="1" applyFont="1" applyFill="1" applyBorder="1">
      <alignment vertical="center"/>
    </xf>
    <xf numFmtId="177" fontId="1" fillId="0" borderId="11" xfId="1" applyNumberFormat="1" applyFont="1" applyFill="1" applyBorder="1">
      <alignment vertical="center"/>
    </xf>
    <xf numFmtId="177" fontId="6" fillId="0" borderId="11" xfId="1" applyNumberFormat="1" applyFont="1" applyFill="1" applyBorder="1">
      <alignment vertical="center"/>
    </xf>
    <xf numFmtId="0" fontId="5" fillId="0" borderId="29" xfId="1" applyFont="1" applyBorder="1" applyAlignment="1">
      <alignment horizontal="left" vertical="center"/>
    </xf>
    <xf numFmtId="176" fontId="4" fillId="0" borderId="41" xfId="1" applyNumberFormat="1" applyFont="1" applyBorder="1">
      <alignment vertical="center"/>
    </xf>
    <xf numFmtId="176" fontId="15" fillId="0" borderId="37" xfId="1" applyNumberFormat="1" applyFont="1" applyFill="1" applyBorder="1" applyAlignment="1">
      <alignment vertical="center" shrinkToFit="1"/>
    </xf>
    <xf numFmtId="176" fontId="15" fillId="0" borderId="11" xfId="1" applyNumberFormat="1" applyFont="1" applyFill="1" applyBorder="1" applyAlignment="1">
      <alignment vertical="center" wrapText="1"/>
    </xf>
    <xf numFmtId="176" fontId="1" fillId="0" borderId="11" xfId="1" applyNumberFormat="1" applyFont="1" applyFill="1" applyBorder="1" applyAlignment="1">
      <alignment vertical="center" shrinkToFit="1"/>
    </xf>
    <xf numFmtId="177" fontId="6" fillId="0" borderId="25" xfId="1" applyNumberFormat="1" applyFont="1" applyFill="1" applyBorder="1" applyAlignment="1">
      <alignment vertical="center" shrinkToFit="1"/>
    </xf>
    <xf numFmtId="0" fontId="6" fillId="0" borderId="35" xfId="1" applyFont="1" applyFill="1" applyBorder="1" applyAlignment="1">
      <alignment vertical="center" wrapText="1"/>
    </xf>
    <xf numFmtId="0" fontId="6" fillId="0" borderId="10" xfId="1" applyFont="1" applyFill="1" applyBorder="1" applyAlignment="1">
      <alignment vertical="center" wrapText="1"/>
    </xf>
    <xf numFmtId="0" fontId="6" fillId="0" borderId="12" xfId="1" applyFont="1" applyFill="1" applyBorder="1" applyAlignment="1">
      <alignment vertical="center" wrapText="1"/>
    </xf>
    <xf numFmtId="0" fontId="1" fillId="0" borderId="8" xfId="1" applyFont="1" applyFill="1" applyBorder="1">
      <alignment vertical="center"/>
    </xf>
    <xf numFmtId="0" fontId="1" fillId="0" borderId="41" xfId="1" applyFont="1" applyFill="1" applyBorder="1" applyAlignment="1">
      <alignment horizontal="left" vertical="center"/>
    </xf>
    <xf numFmtId="177" fontId="1" fillId="0" borderId="0" xfId="1" applyNumberFormat="1" applyFont="1" applyFill="1" applyBorder="1" applyAlignment="1">
      <alignment horizontal="center" vertical="center"/>
    </xf>
    <xf numFmtId="177" fontId="1" fillId="0" borderId="0" xfId="1" applyNumberFormat="1" applyFont="1" applyFill="1" applyBorder="1" applyAlignment="1">
      <alignment horizontal="left" vertical="top"/>
    </xf>
    <xf numFmtId="0" fontId="1" fillId="0" borderId="0" xfId="1" quotePrefix="1" applyFont="1" applyFill="1" applyAlignment="1">
      <alignment vertical="center"/>
    </xf>
    <xf numFmtId="177" fontId="13" fillId="0" borderId="10" xfId="1" applyNumberFormat="1" applyFont="1" applyFill="1" applyBorder="1">
      <alignment vertical="center"/>
    </xf>
    <xf numFmtId="177" fontId="13" fillId="0" borderId="2" xfId="1" applyNumberFormat="1" applyFont="1" applyFill="1" applyBorder="1">
      <alignment vertical="center"/>
    </xf>
    <xf numFmtId="0" fontId="6" fillId="0" borderId="2" xfId="1" applyFont="1" applyFill="1" applyBorder="1" applyAlignment="1">
      <alignment vertical="center" wrapText="1"/>
    </xf>
    <xf numFmtId="177" fontId="1" fillId="0" borderId="2" xfId="1" applyNumberFormat="1" applyFont="1" applyFill="1" applyBorder="1">
      <alignment vertical="center"/>
    </xf>
    <xf numFmtId="177" fontId="1" fillId="0" borderId="44" xfId="1" applyNumberFormat="1" applyFont="1" applyFill="1" applyBorder="1">
      <alignment vertical="center"/>
    </xf>
    <xf numFmtId="177" fontId="6" fillId="0" borderId="31" xfId="1" applyNumberFormat="1" applyFont="1" applyFill="1" applyBorder="1">
      <alignment vertical="center"/>
    </xf>
    <xf numFmtId="177" fontId="1" fillId="0" borderId="53" xfId="1" applyNumberFormat="1" applyFont="1" applyFill="1" applyBorder="1">
      <alignment vertical="center"/>
    </xf>
    <xf numFmtId="177" fontId="6" fillId="0" borderId="0" xfId="1" applyNumberFormat="1" applyFont="1" applyFill="1" applyAlignment="1">
      <alignment vertical="center"/>
    </xf>
    <xf numFmtId="0" fontId="8" fillId="0" borderId="0" xfId="1" applyFont="1" applyBorder="1" applyAlignment="1">
      <alignment horizontal="left" vertical="center"/>
    </xf>
    <xf numFmtId="0" fontId="8" fillId="0" borderId="0" xfId="1" applyFont="1" applyFill="1" applyBorder="1" applyAlignment="1">
      <alignment horizontal="left" vertical="center"/>
    </xf>
    <xf numFmtId="0" fontId="6" fillId="0" borderId="12" xfId="1" applyFont="1" applyFill="1" applyBorder="1" applyAlignment="1">
      <alignment vertical="center" wrapText="1"/>
    </xf>
    <xf numFmtId="176" fontId="6" fillId="0" borderId="10" xfId="1" applyNumberFormat="1" applyFont="1" applyFill="1" applyBorder="1" applyAlignment="1">
      <alignment vertical="center" shrinkToFit="1"/>
    </xf>
    <xf numFmtId="176" fontId="6" fillId="0" borderId="5" xfId="1" applyNumberFormat="1" applyFont="1" applyFill="1" applyBorder="1" applyAlignment="1">
      <alignment vertical="center" shrinkToFit="1"/>
    </xf>
    <xf numFmtId="176" fontId="6" fillId="0" borderId="31" xfId="1" applyNumberFormat="1" applyFont="1" applyFill="1" applyBorder="1" applyAlignment="1">
      <alignment vertical="center" shrinkToFit="1"/>
    </xf>
    <xf numFmtId="176" fontId="6" fillId="0" borderId="19" xfId="1" applyNumberFormat="1" applyFont="1" applyFill="1" applyBorder="1" applyAlignment="1">
      <alignment vertical="center" wrapText="1"/>
    </xf>
    <xf numFmtId="176" fontId="6" fillId="0" borderId="59" xfId="1" applyNumberFormat="1" applyFont="1" applyFill="1" applyBorder="1" applyAlignment="1">
      <alignment vertical="center" wrapText="1"/>
    </xf>
    <xf numFmtId="177" fontId="6" fillId="0" borderId="10" xfId="1" applyNumberFormat="1" applyFont="1" applyFill="1" applyBorder="1" applyAlignment="1">
      <alignment vertical="center" shrinkToFit="1"/>
    </xf>
    <xf numFmtId="177" fontId="6" fillId="0" borderId="5" xfId="1" applyNumberFormat="1" applyFont="1" applyFill="1" applyBorder="1" applyAlignment="1">
      <alignment vertical="center" shrinkToFit="1"/>
    </xf>
    <xf numFmtId="177" fontId="6" fillId="0" borderId="31" xfId="1" applyNumberFormat="1" applyFont="1" applyFill="1" applyBorder="1" applyAlignment="1">
      <alignment vertical="center" shrinkToFit="1"/>
    </xf>
    <xf numFmtId="176" fontId="1" fillId="0" borderId="30" xfId="1" applyNumberFormat="1" applyFont="1" applyFill="1" applyBorder="1" applyAlignment="1">
      <alignment horizontal="right" vertical="center"/>
    </xf>
    <xf numFmtId="176" fontId="6" fillId="0" borderId="8" xfId="1" applyNumberFormat="1" applyFont="1" applyFill="1" applyBorder="1" applyAlignment="1">
      <alignment vertical="center" wrapText="1"/>
    </xf>
    <xf numFmtId="176" fontId="6" fillId="0" borderId="59" xfId="1" applyNumberFormat="1" applyFont="1" applyFill="1" applyBorder="1" applyAlignment="1">
      <alignment vertical="center" wrapText="1" shrinkToFit="1"/>
    </xf>
    <xf numFmtId="0" fontId="9" fillId="0" borderId="0" xfId="1" applyFont="1" applyFill="1" applyAlignment="1">
      <alignment horizontal="center" vertical="center"/>
    </xf>
    <xf numFmtId="176" fontId="13" fillId="0" borderId="61" xfId="1" applyNumberFormat="1" applyFont="1" applyFill="1" applyBorder="1">
      <alignment vertical="center"/>
    </xf>
    <xf numFmtId="177" fontId="13" fillId="0" borderId="48" xfId="1" applyNumberFormat="1" applyFont="1" applyFill="1" applyBorder="1">
      <alignment vertical="center"/>
    </xf>
    <xf numFmtId="177" fontId="13" fillId="0" borderId="1" xfId="1" applyNumberFormat="1" applyFont="1" applyFill="1" applyBorder="1">
      <alignment vertical="center"/>
    </xf>
    <xf numFmtId="176" fontId="6" fillId="0" borderId="27" xfId="1" applyNumberFormat="1" applyFont="1" applyFill="1" applyBorder="1">
      <alignment vertical="center"/>
    </xf>
    <xf numFmtId="177" fontId="8" fillId="0" borderId="0" xfId="1" applyNumberFormat="1" applyFont="1" applyFill="1">
      <alignment vertical="center"/>
    </xf>
    <xf numFmtId="177" fontId="13" fillId="0" borderId="60" xfId="1" applyNumberFormat="1" applyFont="1" applyFill="1" applyBorder="1">
      <alignment vertical="center"/>
    </xf>
    <xf numFmtId="177" fontId="13" fillId="0" borderId="89" xfId="1" applyNumberFormat="1" applyFont="1" applyFill="1" applyBorder="1">
      <alignment vertical="center"/>
    </xf>
    <xf numFmtId="177" fontId="13" fillId="0" borderId="55" xfId="1" applyNumberFormat="1" applyFont="1" applyFill="1" applyBorder="1">
      <alignment vertical="center"/>
    </xf>
    <xf numFmtId="176" fontId="1" fillId="0" borderId="27" xfId="1" applyNumberFormat="1" applyFont="1" applyFill="1" applyBorder="1">
      <alignment vertical="center"/>
    </xf>
    <xf numFmtId="0" fontId="6" fillId="0" borderId="101" xfId="1" applyFont="1" applyFill="1" applyBorder="1" applyAlignment="1">
      <alignment horizontal="center" vertical="center"/>
    </xf>
    <xf numFmtId="0" fontId="6" fillId="0" borderId="107" xfId="1" applyFont="1" applyFill="1" applyBorder="1" applyAlignment="1">
      <alignment horizontal="center" vertical="center"/>
    </xf>
    <xf numFmtId="176" fontId="18" fillId="0" borderId="61" xfId="1" applyNumberFormat="1" applyFont="1" applyFill="1" applyBorder="1">
      <alignment vertical="center"/>
    </xf>
    <xf numFmtId="177" fontId="13" fillId="0" borderId="7" xfId="1" applyNumberFormat="1" applyFont="1" applyFill="1" applyBorder="1">
      <alignment vertical="center"/>
    </xf>
    <xf numFmtId="177" fontId="18" fillId="0" borderId="34" xfId="1" quotePrefix="1" applyNumberFormat="1" applyFont="1" applyFill="1" applyBorder="1" applyAlignment="1">
      <alignment horizontal="right" vertical="center"/>
    </xf>
    <xf numFmtId="177" fontId="13" fillId="0" borderId="69" xfId="1" quotePrefix="1" applyNumberFormat="1" applyFont="1" applyFill="1" applyBorder="1" applyAlignment="1">
      <alignment horizontal="right" vertical="center"/>
    </xf>
    <xf numFmtId="177" fontId="18" fillId="0" borderId="33" xfId="1" applyNumberFormat="1" applyFont="1" applyFill="1" applyBorder="1">
      <alignment vertical="center"/>
    </xf>
    <xf numFmtId="0" fontId="6" fillId="0" borderId="14" xfId="1" applyFont="1" applyFill="1" applyBorder="1">
      <alignment vertical="center"/>
    </xf>
    <xf numFmtId="177" fontId="18" fillId="0" borderId="64" xfId="1" applyNumberFormat="1" applyFont="1" applyFill="1" applyBorder="1">
      <alignment vertical="center"/>
    </xf>
    <xf numFmtId="177" fontId="18" fillId="0" borderId="61" xfId="1" applyNumberFormat="1" applyFont="1" applyFill="1" applyBorder="1">
      <alignment vertical="center"/>
    </xf>
    <xf numFmtId="177" fontId="30" fillId="0" borderId="0" xfId="1" applyNumberFormat="1" applyFont="1" applyFill="1" applyAlignment="1">
      <alignment horizontal="right" vertical="center"/>
    </xf>
    <xf numFmtId="176" fontId="13" fillId="0" borderId="56" xfId="0" applyNumberFormat="1" applyFont="1" applyFill="1" applyBorder="1" applyAlignment="1">
      <alignment vertical="center"/>
    </xf>
    <xf numFmtId="176" fontId="13" fillId="0" borderId="70" xfId="0" applyNumberFormat="1" applyFont="1" applyFill="1" applyBorder="1" applyAlignment="1">
      <alignment vertical="center"/>
    </xf>
    <xf numFmtId="0" fontId="16" fillId="0" borderId="10" xfId="1" applyFont="1" applyFill="1" applyBorder="1" applyAlignment="1">
      <alignment vertical="center" wrapText="1"/>
    </xf>
    <xf numFmtId="176" fontId="13" fillId="0" borderId="10" xfId="0" applyNumberFormat="1" applyFont="1" applyFill="1" applyBorder="1" applyAlignment="1">
      <alignment vertical="center"/>
    </xf>
    <xf numFmtId="0" fontId="16" fillId="0" borderId="12" xfId="1" applyFont="1" applyFill="1" applyBorder="1" applyAlignment="1">
      <alignment vertical="center" wrapText="1"/>
    </xf>
    <xf numFmtId="0" fontId="16" fillId="0" borderId="8" xfId="1" applyFont="1" applyFill="1" applyBorder="1" applyAlignment="1">
      <alignment vertical="center" wrapText="1"/>
    </xf>
    <xf numFmtId="176" fontId="13" fillId="0" borderId="63" xfId="0" applyNumberFormat="1" applyFont="1" applyFill="1" applyBorder="1" applyAlignment="1">
      <alignment vertical="center"/>
    </xf>
    <xf numFmtId="176" fontId="13" fillId="0" borderId="44" xfId="0" applyNumberFormat="1" applyFont="1" applyFill="1" applyBorder="1" applyAlignment="1">
      <alignment vertical="center"/>
    </xf>
    <xf numFmtId="177" fontId="25" fillId="0" borderId="9" xfId="1" applyNumberFormat="1" applyFont="1" applyFill="1" applyBorder="1" applyAlignment="1">
      <alignment vertical="top" wrapText="1"/>
    </xf>
    <xf numFmtId="177" fontId="13" fillId="0" borderId="81" xfId="1" applyNumberFormat="1" applyFont="1" applyFill="1" applyBorder="1">
      <alignment vertical="center"/>
    </xf>
    <xf numFmtId="177" fontId="13" fillId="0" borderId="82" xfId="1" applyNumberFormat="1" applyFont="1" applyFill="1" applyBorder="1">
      <alignment vertical="center"/>
    </xf>
    <xf numFmtId="177" fontId="13" fillId="0" borderId="51" xfId="1" applyNumberFormat="1" applyFont="1" applyFill="1" applyBorder="1">
      <alignment vertical="center"/>
    </xf>
    <xf numFmtId="177" fontId="13" fillId="0" borderId="75" xfId="1" applyNumberFormat="1" applyFont="1" applyFill="1" applyBorder="1">
      <alignment vertical="center"/>
    </xf>
    <xf numFmtId="0" fontId="6" fillId="0" borderId="96" xfId="1" applyFont="1" applyFill="1" applyBorder="1" applyAlignment="1">
      <alignment horizontal="left" vertical="center" shrinkToFit="1"/>
    </xf>
    <xf numFmtId="176" fontId="1" fillId="0" borderId="23" xfId="1" applyNumberFormat="1" applyFont="1" applyBorder="1">
      <alignment vertical="center"/>
    </xf>
    <xf numFmtId="176" fontId="15" fillId="0" borderId="0" xfId="1" applyNumberFormat="1" applyFont="1" applyFill="1" applyBorder="1" applyAlignment="1">
      <alignment vertical="center" wrapText="1"/>
    </xf>
    <xf numFmtId="0" fontId="1" fillId="0" borderId="99" xfId="1" applyFont="1" applyFill="1" applyBorder="1" applyAlignment="1">
      <alignment horizontal="left" vertical="center"/>
    </xf>
    <xf numFmtId="0" fontId="1" fillId="0" borderId="96" xfId="1" applyFont="1" applyFill="1" applyBorder="1" applyAlignment="1">
      <alignment horizontal="center" vertical="center"/>
    </xf>
    <xf numFmtId="177" fontId="6" fillId="0" borderId="10" xfId="1" applyNumberFormat="1" applyFont="1" applyFill="1" applyBorder="1" applyAlignment="1">
      <alignment horizontal="right" vertical="center"/>
    </xf>
    <xf numFmtId="177" fontId="6" fillId="0" borderId="65" xfId="1" applyNumberFormat="1" applyFont="1" applyFill="1" applyBorder="1">
      <alignment vertical="center"/>
    </xf>
    <xf numFmtId="177" fontId="6" fillId="0" borderId="43" xfId="1" applyNumberFormat="1" applyFont="1" applyFill="1" applyBorder="1">
      <alignment vertical="center"/>
    </xf>
    <xf numFmtId="177" fontId="6" fillId="0" borderId="12" xfId="1" applyNumberFormat="1" applyFont="1" applyFill="1" applyBorder="1" applyAlignment="1">
      <alignment horizontal="right" vertical="center"/>
    </xf>
    <xf numFmtId="177" fontId="6" fillId="0" borderId="66" xfId="1" applyNumberFormat="1" applyFont="1" applyFill="1" applyBorder="1">
      <alignment vertical="center"/>
    </xf>
    <xf numFmtId="177" fontId="6" fillId="0" borderId="54" xfId="1" applyNumberFormat="1" applyFont="1" applyFill="1" applyBorder="1">
      <alignment vertical="center"/>
    </xf>
    <xf numFmtId="177" fontId="6" fillId="0" borderId="14" xfId="1" applyNumberFormat="1" applyFont="1" applyFill="1" applyBorder="1" applyAlignment="1">
      <alignment horizontal="right" vertical="center"/>
    </xf>
    <xf numFmtId="177" fontId="6" fillId="0" borderId="58" xfId="1" applyNumberFormat="1" applyFont="1" applyFill="1" applyBorder="1">
      <alignment vertical="center"/>
    </xf>
    <xf numFmtId="177" fontId="6" fillId="0" borderId="45" xfId="1" applyNumberFormat="1" applyFont="1" applyFill="1" applyBorder="1">
      <alignment vertical="center"/>
    </xf>
    <xf numFmtId="177" fontId="6" fillId="0" borderId="13" xfId="1" applyNumberFormat="1" applyFont="1" applyFill="1" applyBorder="1">
      <alignment vertical="center"/>
    </xf>
    <xf numFmtId="0" fontId="17" fillId="0" borderId="0" xfId="0" applyFont="1" applyFill="1" applyBorder="1" applyAlignment="1">
      <alignment vertical="center"/>
    </xf>
    <xf numFmtId="0" fontId="0" fillId="0" borderId="19" xfId="0" applyFill="1" applyBorder="1" applyAlignment="1">
      <alignment vertical="center"/>
    </xf>
    <xf numFmtId="0" fontId="29" fillId="0" borderId="0" xfId="1" applyFont="1" applyFill="1" applyAlignment="1">
      <alignment horizontal="right" vertical="center"/>
    </xf>
    <xf numFmtId="176" fontId="14" fillId="0" borderId="25" xfId="1" applyNumberFormat="1" applyFont="1" applyFill="1" applyBorder="1" applyAlignment="1">
      <alignment vertical="center" wrapText="1"/>
    </xf>
    <xf numFmtId="0" fontId="1" fillId="0" borderId="104" xfId="1" applyFont="1" applyFill="1" applyBorder="1" applyAlignment="1">
      <alignment horizontal="left" vertical="center"/>
    </xf>
    <xf numFmtId="177" fontId="8" fillId="0" borderId="0" xfId="1" applyNumberFormat="1" applyFont="1" applyFill="1" applyBorder="1" applyAlignment="1">
      <alignment vertical="center" wrapText="1"/>
    </xf>
    <xf numFmtId="177" fontId="1" fillId="0" borderId="0" xfId="1" applyNumberFormat="1" applyFont="1" applyFill="1" applyBorder="1" applyAlignment="1">
      <alignment vertical="center"/>
    </xf>
    <xf numFmtId="177" fontId="8" fillId="0" borderId="0" xfId="1" applyNumberFormat="1" applyFont="1" applyFill="1" applyBorder="1" applyAlignment="1">
      <alignment vertical="center"/>
    </xf>
    <xf numFmtId="0" fontId="6" fillId="0" borderId="12" xfId="1" applyFont="1" applyFill="1" applyBorder="1" applyAlignment="1">
      <alignment vertical="center" wrapText="1"/>
    </xf>
    <xf numFmtId="0" fontId="6" fillId="0" borderId="35" xfId="1" applyFont="1" applyFill="1" applyBorder="1" applyAlignment="1">
      <alignment vertical="center" wrapText="1"/>
    </xf>
    <xf numFmtId="0" fontId="6" fillId="0" borderId="12" xfId="1" applyFont="1" applyFill="1" applyBorder="1" applyAlignment="1">
      <alignment vertical="center"/>
    </xf>
    <xf numFmtId="0" fontId="8" fillId="0" borderId="12" xfId="1" applyFont="1" applyFill="1" applyBorder="1" applyAlignment="1">
      <alignment vertical="center" shrinkToFit="1"/>
    </xf>
    <xf numFmtId="0" fontId="6" fillId="0" borderId="0" xfId="1" applyFont="1" applyFill="1" applyAlignment="1">
      <alignment horizontal="right" vertical="center"/>
    </xf>
    <xf numFmtId="177" fontId="6" fillId="0" borderId="49" xfId="1" applyNumberFormat="1" applyFont="1" applyFill="1" applyBorder="1" applyAlignment="1">
      <alignment horizontal="center" vertical="center"/>
    </xf>
    <xf numFmtId="177" fontId="6" fillId="0" borderId="77" xfId="1" applyNumberFormat="1" applyFont="1" applyFill="1" applyBorder="1" applyAlignment="1">
      <alignment horizontal="center" vertical="center"/>
    </xf>
    <xf numFmtId="177" fontId="6" fillId="0" borderId="17" xfId="1" applyNumberFormat="1" applyFont="1" applyFill="1" applyBorder="1" applyAlignment="1">
      <alignment horizontal="center" vertical="center"/>
    </xf>
    <xf numFmtId="0" fontId="6" fillId="0" borderId="61" xfId="1" applyFont="1" applyFill="1" applyBorder="1">
      <alignment vertical="center"/>
    </xf>
    <xf numFmtId="177" fontId="13" fillId="0" borderId="7" xfId="1" applyNumberFormat="1" applyFont="1" applyFill="1" applyBorder="1" applyAlignment="1">
      <alignment horizontal="right" vertical="center"/>
    </xf>
    <xf numFmtId="177" fontId="6" fillId="0" borderId="26" xfId="1" applyNumberFormat="1" applyFont="1" applyFill="1" applyBorder="1">
      <alignment vertical="center"/>
    </xf>
    <xf numFmtId="0" fontId="6" fillId="0" borderId="33" xfId="1" applyFont="1" applyFill="1" applyBorder="1" applyAlignment="1">
      <alignment vertical="center"/>
    </xf>
    <xf numFmtId="177" fontId="13" fillId="0" borderId="14" xfId="1" applyNumberFormat="1" applyFont="1" applyFill="1" applyBorder="1" applyAlignment="1">
      <alignment horizontal="right" vertical="center"/>
    </xf>
    <xf numFmtId="177" fontId="1" fillId="0" borderId="41" xfId="1" applyNumberFormat="1" applyFont="1" applyFill="1" applyBorder="1">
      <alignment vertical="center"/>
    </xf>
    <xf numFmtId="177" fontId="6" fillId="0" borderId="0" xfId="1" applyNumberFormat="1" applyFont="1" applyFill="1" applyAlignment="1">
      <alignment horizontal="right" vertical="center"/>
    </xf>
    <xf numFmtId="0" fontId="6" fillId="0" borderId="12" xfId="1" applyFont="1" applyFill="1" applyBorder="1" applyAlignment="1">
      <alignment vertical="center" wrapText="1"/>
    </xf>
    <xf numFmtId="0" fontId="6" fillId="0" borderId="10" xfId="1" applyFont="1" applyFill="1" applyBorder="1" applyAlignment="1">
      <alignment vertical="center" wrapText="1"/>
    </xf>
    <xf numFmtId="177" fontId="1" fillId="0" borderId="74" xfId="1" applyNumberFormat="1" applyFont="1" applyFill="1" applyBorder="1">
      <alignment vertical="center"/>
    </xf>
    <xf numFmtId="177" fontId="6" fillId="0" borderId="8" xfId="1" applyNumberFormat="1" applyFont="1" applyFill="1" applyBorder="1" applyAlignment="1">
      <alignment vertical="center" shrinkToFit="1"/>
    </xf>
    <xf numFmtId="177" fontId="6" fillId="0" borderId="0" xfId="1" applyNumberFormat="1" applyFont="1" applyFill="1" applyBorder="1" applyAlignment="1">
      <alignment vertical="center" shrinkToFit="1"/>
    </xf>
    <xf numFmtId="177" fontId="6" fillId="0" borderId="24" xfId="1" applyNumberFormat="1" applyFont="1" applyFill="1" applyBorder="1" applyAlignment="1">
      <alignment vertical="center" shrinkToFit="1"/>
    </xf>
    <xf numFmtId="176" fontId="6" fillId="0" borderId="19" xfId="1" applyNumberFormat="1" applyFont="1" applyFill="1" applyBorder="1" applyAlignment="1">
      <alignment vertical="center" wrapText="1"/>
    </xf>
    <xf numFmtId="177" fontId="1" fillId="0" borderId="0" xfId="1" applyNumberFormat="1" applyFont="1" applyFill="1" applyBorder="1" applyAlignment="1">
      <alignment horizontal="center" vertical="center"/>
    </xf>
    <xf numFmtId="0" fontId="8" fillId="0" borderId="0" xfId="1" applyFont="1" applyFill="1" applyBorder="1" applyAlignment="1">
      <alignment horizontal="left" vertical="center"/>
    </xf>
    <xf numFmtId="0" fontId="1" fillId="0" borderId="51" xfId="1" applyFont="1" applyFill="1" applyBorder="1">
      <alignment vertical="center"/>
    </xf>
    <xf numFmtId="177" fontId="1" fillId="0" borderId="51" xfId="1" applyNumberFormat="1" applyFont="1" applyFill="1" applyBorder="1">
      <alignment vertical="center"/>
    </xf>
    <xf numFmtId="177" fontId="1" fillId="0" borderId="1" xfId="1" applyNumberFormat="1" applyFont="1" applyFill="1" applyBorder="1" applyAlignment="1">
      <alignment horizontal="center" vertical="center"/>
    </xf>
    <xf numFmtId="0" fontId="1" fillId="0" borderId="0" xfId="1" applyFont="1" applyFill="1" applyBorder="1" applyAlignment="1">
      <alignment horizontal="left" vertical="center"/>
    </xf>
    <xf numFmtId="0" fontId="1" fillId="0" borderId="52" xfId="1" applyFont="1" applyFill="1" applyBorder="1" applyAlignment="1">
      <alignment horizontal="center" vertical="center"/>
    </xf>
    <xf numFmtId="0" fontId="1" fillId="0" borderId="123" xfId="1" applyFont="1" applyFill="1" applyBorder="1">
      <alignment vertical="center"/>
    </xf>
    <xf numFmtId="0" fontId="10" fillId="0" borderId="0" xfId="1" applyFont="1" applyFill="1">
      <alignment vertical="center"/>
    </xf>
    <xf numFmtId="0" fontId="1" fillId="0" borderId="17" xfId="1" applyFont="1" applyFill="1" applyBorder="1" applyAlignment="1">
      <alignment horizontal="center" vertical="center"/>
    </xf>
    <xf numFmtId="0" fontId="31" fillId="0" borderId="0" xfId="1" applyFont="1" applyFill="1" applyAlignment="1">
      <alignment horizontal="right" vertical="center"/>
    </xf>
    <xf numFmtId="177" fontId="1" fillId="0" borderId="77" xfId="1" applyNumberFormat="1" applyFont="1" applyFill="1" applyBorder="1" applyAlignment="1">
      <alignment horizontal="center" vertical="center"/>
    </xf>
    <xf numFmtId="0" fontId="8" fillId="0" borderId="0" xfId="1" applyFont="1" applyFill="1" applyBorder="1" applyAlignment="1">
      <alignment horizontal="left" vertical="center"/>
    </xf>
    <xf numFmtId="177" fontId="1" fillId="0" borderId="78" xfId="1" applyNumberFormat="1" applyFont="1" applyFill="1" applyBorder="1" applyAlignment="1">
      <alignment horizontal="center" vertical="center"/>
    </xf>
    <xf numFmtId="0" fontId="9" fillId="0" borderId="0" xfId="1" applyFont="1" applyFill="1" applyAlignment="1">
      <alignment horizontal="center" vertical="center"/>
    </xf>
    <xf numFmtId="176" fontId="15" fillId="0" borderId="19" xfId="1" applyNumberFormat="1" applyFont="1" applyFill="1" applyBorder="1" applyAlignment="1">
      <alignment vertical="center" wrapText="1"/>
    </xf>
    <xf numFmtId="176" fontId="6" fillId="0" borderId="19" xfId="1" applyNumberFormat="1" applyFont="1" applyFill="1" applyBorder="1" applyAlignment="1">
      <alignment vertical="center" wrapText="1"/>
    </xf>
    <xf numFmtId="177" fontId="1" fillId="0" borderId="0" xfId="1" applyNumberFormat="1" applyFont="1" applyFill="1" applyBorder="1" applyAlignment="1">
      <alignment horizontal="center" vertical="center"/>
    </xf>
    <xf numFmtId="0" fontId="6" fillId="0" borderId="0" xfId="1" applyFont="1" applyFill="1" applyAlignment="1">
      <alignment horizontal="left" vertical="center" wrapText="1"/>
    </xf>
    <xf numFmtId="0" fontId="32" fillId="0" borderId="0" xfId="4" applyFont="1" applyFill="1" applyAlignment="1">
      <alignment horizontal="center" vertical="center"/>
    </xf>
    <xf numFmtId="176" fontId="34" fillId="0" borderId="31" xfId="1" applyNumberFormat="1" applyFont="1" applyFill="1" applyBorder="1" applyAlignment="1">
      <alignment vertical="center" wrapText="1"/>
    </xf>
    <xf numFmtId="0" fontId="1" fillId="0" borderId="102" xfId="1" applyFont="1" applyFill="1" applyBorder="1">
      <alignment vertical="center"/>
    </xf>
    <xf numFmtId="0" fontId="1" fillId="0" borderId="101" xfId="2" applyNumberFormat="1" applyFont="1" applyFill="1" applyBorder="1" applyAlignment="1">
      <alignment horizontal="center" vertical="center"/>
    </xf>
    <xf numFmtId="0" fontId="0" fillId="0" borderId="0" xfId="1" applyFont="1" applyFill="1">
      <alignment vertical="center"/>
    </xf>
    <xf numFmtId="177" fontId="4" fillId="0" borderId="0" xfId="1" applyNumberFormat="1" applyFont="1" applyFill="1" applyAlignment="1">
      <alignment horizontal="right" vertical="center"/>
    </xf>
    <xf numFmtId="177" fontId="4" fillId="0" borderId="0" xfId="1" applyNumberFormat="1" applyFont="1" applyFill="1">
      <alignment vertical="center"/>
    </xf>
    <xf numFmtId="176" fontId="6" fillId="0" borderId="0" xfId="1" applyNumberFormat="1" applyFont="1" applyFill="1">
      <alignment vertical="center"/>
    </xf>
    <xf numFmtId="0" fontId="1" fillId="0" borderId="48" xfId="1" applyFont="1" applyFill="1" applyBorder="1" applyAlignment="1">
      <alignment horizontal="center" vertical="center"/>
    </xf>
    <xf numFmtId="0" fontId="8" fillId="0" borderId="0" xfId="1" applyFont="1" applyFill="1" applyAlignment="1">
      <alignment vertical="center" wrapText="1"/>
    </xf>
    <xf numFmtId="0" fontId="36" fillId="0" borderId="0" xfId="1" applyFont="1" applyFill="1" applyAlignment="1">
      <alignment vertical="center"/>
    </xf>
    <xf numFmtId="0" fontId="4" fillId="0" borderId="0" xfId="1" applyFont="1" applyFill="1" applyAlignment="1">
      <alignment vertical="center" shrinkToFit="1"/>
    </xf>
    <xf numFmtId="0" fontId="1" fillId="0" borderId="51" xfId="1" applyFont="1" applyFill="1" applyBorder="1" applyAlignment="1">
      <alignment vertical="center"/>
    </xf>
    <xf numFmtId="0" fontId="32" fillId="0" borderId="0" xfId="4" applyFont="1" applyFill="1" applyAlignment="1">
      <alignment vertical="center"/>
    </xf>
    <xf numFmtId="0" fontId="39" fillId="0" borderId="0" xfId="4" applyFont="1" applyFill="1" applyAlignment="1">
      <alignment vertical="center"/>
    </xf>
    <xf numFmtId="0" fontId="6" fillId="0" borderId="56" xfId="1" applyFont="1" applyFill="1" applyBorder="1" applyAlignment="1">
      <alignment horizontal="center" vertical="center" wrapText="1"/>
    </xf>
    <xf numFmtId="177" fontId="31" fillId="0" borderId="0" xfId="1" applyNumberFormat="1" applyFont="1" applyFill="1" applyAlignment="1">
      <alignment horizontal="right" vertical="center"/>
    </xf>
    <xf numFmtId="0" fontId="29" fillId="0" borderId="0" xfId="1" applyFont="1" applyFill="1">
      <alignment vertical="center"/>
    </xf>
    <xf numFmtId="177" fontId="40" fillId="0" borderId="0" xfId="1" applyNumberFormat="1" applyFont="1" applyFill="1" applyBorder="1" applyAlignment="1">
      <alignment horizontal="center" vertical="center"/>
    </xf>
    <xf numFmtId="0" fontId="31" fillId="0" borderId="0" xfId="1" applyFont="1" applyFill="1">
      <alignment vertical="center"/>
    </xf>
    <xf numFmtId="0" fontId="37" fillId="0" borderId="0" xfId="4" applyFont="1" applyFill="1" applyAlignment="1">
      <alignment vertical="center"/>
    </xf>
    <xf numFmtId="0" fontId="31" fillId="0" borderId="0" xfId="4" applyFont="1" applyFill="1" applyAlignment="1">
      <alignment horizontal="right" vertical="center"/>
    </xf>
    <xf numFmtId="177" fontId="9" fillId="0" borderId="0" xfId="1" applyNumberFormat="1" applyFont="1" applyFill="1" applyAlignment="1">
      <alignment vertical="center"/>
    </xf>
    <xf numFmtId="0" fontId="37" fillId="0" borderId="0" xfId="1" applyFont="1" applyFill="1" applyAlignment="1">
      <alignment horizontal="center" vertical="center"/>
    </xf>
    <xf numFmtId="0" fontId="37" fillId="0" borderId="0" xfId="1" applyFont="1" applyFill="1" applyAlignment="1">
      <alignment vertical="center"/>
    </xf>
    <xf numFmtId="0" fontId="37" fillId="0" borderId="0" xfId="1" applyFont="1" applyFill="1" applyAlignment="1">
      <alignment horizontal="left" vertical="top"/>
    </xf>
    <xf numFmtId="0" fontId="8" fillId="0" borderId="0" xfId="1" applyFont="1" applyFill="1" applyBorder="1" applyAlignment="1">
      <alignment horizontal="left" vertical="center"/>
    </xf>
    <xf numFmtId="0" fontId="8" fillId="0" borderId="0" xfId="1" applyFont="1" applyBorder="1" applyAlignment="1">
      <alignment horizontal="left" vertical="center"/>
    </xf>
    <xf numFmtId="177" fontId="13" fillId="0" borderId="51" xfId="1" applyNumberFormat="1" applyFont="1" applyFill="1" applyBorder="1" applyAlignment="1">
      <alignment horizontal="right" vertical="center"/>
    </xf>
    <xf numFmtId="177" fontId="6" fillId="0" borderId="51" xfId="1" applyNumberFormat="1" applyFont="1" applyFill="1" applyBorder="1" applyAlignment="1">
      <alignment horizontal="left" vertical="center"/>
    </xf>
    <xf numFmtId="176" fontId="6" fillId="0" borderId="9" xfId="1" applyNumberFormat="1" applyFont="1" applyFill="1" applyBorder="1">
      <alignment vertical="center"/>
    </xf>
    <xf numFmtId="0" fontId="6" fillId="0" borderId="12" xfId="1" applyFont="1" applyFill="1" applyBorder="1" applyAlignment="1">
      <alignment vertical="center" wrapText="1"/>
    </xf>
    <xf numFmtId="0" fontId="6" fillId="0" borderId="10" xfId="1" applyFont="1" applyFill="1" applyBorder="1" applyAlignment="1">
      <alignment vertical="center" wrapText="1"/>
    </xf>
    <xf numFmtId="177" fontId="13" fillId="0" borderId="35" xfId="1" applyNumberFormat="1" applyFont="1" applyFill="1" applyBorder="1" applyAlignment="1">
      <alignment horizontal="right" vertical="center"/>
    </xf>
    <xf numFmtId="177" fontId="13" fillId="0" borderId="10" xfId="1" applyNumberFormat="1" applyFont="1" applyFill="1" applyBorder="1" applyAlignment="1">
      <alignment horizontal="right" vertical="center"/>
    </xf>
    <xf numFmtId="177" fontId="13" fillId="0" borderId="12" xfId="1" applyNumberFormat="1" applyFont="1" applyFill="1" applyBorder="1" applyAlignment="1">
      <alignment horizontal="right" vertical="center"/>
    </xf>
    <xf numFmtId="0" fontId="6" fillId="0" borderId="12" xfId="1" applyFont="1" applyFill="1" applyBorder="1" applyAlignment="1">
      <alignment vertical="center" wrapText="1"/>
    </xf>
    <xf numFmtId="0" fontId="6" fillId="0" borderId="35" xfId="1" applyFont="1" applyFill="1" applyBorder="1" applyAlignment="1">
      <alignment vertical="center" wrapText="1"/>
    </xf>
    <xf numFmtId="0" fontId="6" fillId="0" borderId="0" xfId="1" applyFont="1" applyFill="1" applyAlignment="1">
      <alignment horizontal="left" vertical="center" wrapText="1"/>
    </xf>
    <xf numFmtId="177" fontId="13" fillId="0" borderId="10" xfId="1" applyNumberFormat="1" applyFont="1" applyFill="1" applyBorder="1" applyAlignment="1">
      <alignment horizontal="right" vertical="center"/>
    </xf>
    <xf numFmtId="177" fontId="13" fillId="0" borderId="12" xfId="1" applyNumberFormat="1" applyFont="1" applyFill="1" applyBorder="1" applyAlignment="1">
      <alignment horizontal="right" vertical="center"/>
    </xf>
    <xf numFmtId="0" fontId="6" fillId="0" borderId="12" xfId="1" applyFont="1" applyFill="1" applyBorder="1" applyAlignment="1">
      <alignment vertical="center" wrapText="1"/>
    </xf>
    <xf numFmtId="0" fontId="6" fillId="0" borderId="35" xfId="1" applyFont="1" applyFill="1" applyBorder="1" applyAlignment="1">
      <alignment vertical="center" wrapText="1"/>
    </xf>
    <xf numFmtId="177" fontId="13" fillId="0" borderId="35" xfId="1" applyNumberFormat="1" applyFont="1" applyFill="1" applyBorder="1" applyAlignment="1">
      <alignment horizontal="right" vertical="center"/>
    </xf>
    <xf numFmtId="0" fontId="6" fillId="0" borderId="12" xfId="1" applyFont="1" applyFill="1" applyBorder="1" applyAlignment="1">
      <alignment vertical="center"/>
    </xf>
    <xf numFmtId="177" fontId="31" fillId="0" borderId="0" xfId="1" applyNumberFormat="1" applyFont="1" applyFill="1" applyAlignment="1">
      <alignment vertical="center"/>
    </xf>
    <xf numFmtId="177" fontId="13" fillId="0" borderId="64" xfId="1" applyNumberFormat="1" applyFont="1" applyFill="1" applyBorder="1">
      <alignment vertical="center"/>
    </xf>
    <xf numFmtId="0" fontId="38" fillId="0" borderId="0" xfId="4" applyFont="1" applyFill="1" applyAlignment="1">
      <alignment horizontal="left" vertical="center"/>
    </xf>
    <xf numFmtId="177" fontId="13" fillId="0" borderId="21" xfId="1" applyNumberFormat="1" applyFont="1" applyFill="1" applyBorder="1" applyAlignment="1">
      <alignment horizontal="right" vertical="center"/>
    </xf>
    <xf numFmtId="177" fontId="13" fillId="0" borderId="45" xfId="1" applyNumberFormat="1" applyFont="1" applyFill="1" applyBorder="1" applyAlignment="1">
      <alignment horizontal="right" vertical="center"/>
    </xf>
    <xf numFmtId="176" fontId="6" fillId="0" borderId="6" xfId="1" applyNumberFormat="1" applyFont="1" applyFill="1" applyBorder="1" applyAlignment="1">
      <alignment vertical="center" wrapText="1" shrinkToFit="1"/>
    </xf>
    <xf numFmtId="6" fontId="6" fillId="0" borderId="12" xfId="1" applyNumberFormat="1" applyFont="1" applyFill="1" applyBorder="1">
      <alignment vertical="center"/>
    </xf>
    <xf numFmtId="0" fontId="6" fillId="0" borderId="0" xfId="1" applyFont="1" applyFill="1" applyBorder="1" applyAlignment="1">
      <alignment horizontal="right" vertical="center"/>
    </xf>
    <xf numFmtId="0" fontId="6" fillId="0" borderId="35" xfId="1" applyFont="1" applyFill="1" applyBorder="1" applyAlignment="1">
      <alignment vertical="center" wrapText="1"/>
    </xf>
    <xf numFmtId="177" fontId="13" fillId="0" borderId="35" xfId="1" applyNumberFormat="1" applyFont="1" applyFill="1" applyBorder="1" applyAlignment="1">
      <alignment horizontal="right" vertical="center"/>
    </xf>
    <xf numFmtId="0" fontId="6" fillId="0" borderId="12" xfId="1" applyFont="1" applyFill="1" applyBorder="1" applyAlignment="1">
      <alignment vertical="center" wrapText="1"/>
    </xf>
    <xf numFmtId="0" fontId="6" fillId="0" borderId="10" xfId="1" applyFont="1" applyFill="1" applyBorder="1" applyAlignment="1">
      <alignment vertical="center" wrapText="1"/>
    </xf>
    <xf numFmtId="176" fontId="6" fillId="0" borderId="12" xfId="1" applyNumberFormat="1" applyFont="1" applyFill="1" applyBorder="1" applyAlignment="1">
      <alignment vertical="center" wrapText="1"/>
    </xf>
    <xf numFmtId="176" fontId="6" fillId="0" borderId="13" xfId="1" applyNumberFormat="1" applyFont="1" applyFill="1" applyBorder="1" applyAlignment="1">
      <alignment vertical="center" wrapText="1"/>
    </xf>
    <xf numFmtId="0" fontId="6" fillId="0" borderId="12" xfId="1" applyFont="1" applyFill="1" applyBorder="1" applyAlignment="1">
      <alignment vertical="center" wrapText="1"/>
    </xf>
    <xf numFmtId="0" fontId="6" fillId="0" borderId="10" xfId="1" applyFont="1" applyFill="1" applyBorder="1" applyAlignment="1">
      <alignment vertical="center" wrapText="1"/>
    </xf>
    <xf numFmtId="0" fontId="6" fillId="0" borderId="0" xfId="1" applyFont="1" applyFill="1" applyBorder="1" applyAlignment="1">
      <alignment vertical="center" wrapText="1"/>
    </xf>
    <xf numFmtId="177" fontId="6" fillId="0" borderId="0" xfId="1" applyNumberFormat="1" applyFont="1" applyFill="1" applyBorder="1" applyAlignment="1">
      <alignment horizontal="left" vertical="center"/>
    </xf>
    <xf numFmtId="0" fontId="6" fillId="0" borderId="6" xfId="1" applyFont="1" applyFill="1" applyBorder="1" applyAlignment="1">
      <alignment vertical="center" wrapText="1"/>
    </xf>
    <xf numFmtId="176" fontId="6" fillId="0" borderId="37" xfId="1" applyNumberFormat="1" applyFont="1" applyFill="1" applyBorder="1">
      <alignment vertical="center"/>
    </xf>
    <xf numFmtId="176" fontId="18" fillId="0" borderId="33" xfId="1" applyNumberFormat="1" applyFont="1" applyFill="1" applyBorder="1">
      <alignment vertical="center"/>
    </xf>
    <xf numFmtId="176" fontId="16" fillId="0" borderId="31" xfId="1" applyNumberFormat="1" applyFont="1" applyFill="1" applyBorder="1">
      <alignment vertical="center"/>
    </xf>
    <xf numFmtId="0" fontId="16" fillId="0" borderId="8" xfId="1" applyFont="1" applyFill="1" applyBorder="1">
      <alignment vertical="center"/>
    </xf>
    <xf numFmtId="176" fontId="18" fillId="0" borderId="2" xfId="1" applyNumberFormat="1" applyFont="1" applyFill="1" applyBorder="1">
      <alignment vertical="center"/>
    </xf>
    <xf numFmtId="176" fontId="18" fillId="0" borderId="23" xfId="1" applyNumberFormat="1" applyFont="1" applyFill="1" applyBorder="1">
      <alignment vertical="center"/>
    </xf>
    <xf numFmtId="176" fontId="16" fillId="0" borderId="24" xfId="1" applyNumberFormat="1" applyFont="1" applyFill="1" applyBorder="1">
      <alignment vertical="center"/>
    </xf>
    <xf numFmtId="176" fontId="6" fillId="0" borderId="0" xfId="1" applyNumberFormat="1" applyFont="1" applyFill="1" applyBorder="1" applyAlignment="1">
      <alignment vertical="center"/>
    </xf>
    <xf numFmtId="177" fontId="13" fillId="0" borderId="63" xfId="1" applyNumberFormat="1" applyFont="1" applyFill="1" applyBorder="1" applyAlignment="1">
      <alignment horizontal="right" vertical="center"/>
    </xf>
    <xf numFmtId="0" fontId="14" fillId="0" borderId="64" xfId="1" applyFont="1" applyFill="1" applyBorder="1" applyAlignment="1">
      <alignment vertical="center" wrapText="1"/>
    </xf>
    <xf numFmtId="0" fontId="14" fillId="0" borderId="62" xfId="1" applyFont="1" applyFill="1" applyBorder="1" applyAlignment="1">
      <alignment vertical="center" wrapText="1"/>
    </xf>
    <xf numFmtId="0" fontId="14" fillId="0" borderId="34" xfId="1" applyFont="1" applyFill="1" applyBorder="1" applyAlignment="1">
      <alignment vertical="center" wrapText="1"/>
    </xf>
    <xf numFmtId="0" fontId="14" fillId="0" borderId="6" xfId="1" applyFont="1" applyFill="1" applyBorder="1" applyAlignment="1">
      <alignment vertical="center" wrapText="1"/>
    </xf>
    <xf numFmtId="0" fontId="14" fillId="0" borderId="2" xfId="1" applyFont="1" applyFill="1" applyBorder="1" applyAlignment="1">
      <alignment vertical="center" wrapText="1"/>
    </xf>
    <xf numFmtId="0" fontId="8" fillId="0" borderId="34" xfId="1" applyFont="1" applyFill="1" applyBorder="1" applyAlignment="1">
      <alignment vertical="center" wrapText="1"/>
    </xf>
    <xf numFmtId="0" fontId="8" fillId="0" borderId="6" xfId="1" applyFont="1" applyFill="1" applyBorder="1" applyAlignment="1">
      <alignment vertical="center" wrapText="1"/>
    </xf>
    <xf numFmtId="0" fontId="16" fillId="0" borderId="34" xfId="1" applyFont="1" applyFill="1" applyBorder="1" applyAlignment="1">
      <alignment vertical="center" wrapText="1"/>
    </xf>
    <xf numFmtId="176" fontId="18" fillId="0" borderId="34" xfId="1" quotePrefix="1" applyNumberFormat="1" applyFont="1" applyFill="1" applyBorder="1" applyAlignment="1">
      <alignment horizontal="right" vertical="center"/>
    </xf>
    <xf numFmtId="176" fontId="18" fillId="0" borderId="66" xfId="1" quotePrefix="1" applyNumberFormat="1" applyFont="1" applyFill="1" applyBorder="1" applyAlignment="1">
      <alignment horizontal="right" vertical="center"/>
    </xf>
    <xf numFmtId="176" fontId="16" fillId="0" borderId="13" xfId="1" applyNumberFormat="1" applyFont="1" applyFill="1" applyBorder="1">
      <alignment vertical="center"/>
    </xf>
    <xf numFmtId="0" fontId="8" fillId="0" borderId="62" xfId="1" applyFont="1" applyFill="1" applyBorder="1" applyAlignment="1">
      <alignment vertical="center" wrapText="1"/>
    </xf>
    <xf numFmtId="0" fontId="41" fillId="0" borderId="34" xfId="1" applyFont="1" applyFill="1" applyBorder="1" applyAlignment="1">
      <alignment vertical="center" wrapText="1"/>
    </xf>
    <xf numFmtId="184" fontId="13" fillId="0" borderId="34" xfId="1" quotePrefix="1" applyNumberFormat="1" applyFont="1" applyFill="1" applyBorder="1" applyAlignment="1">
      <alignment horizontal="right" vertical="center"/>
    </xf>
    <xf numFmtId="177" fontId="13" fillId="0" borderId="80" xfId="1" quotePrefix="1" applyNumberFormat="1" applyFont="1" applyFill="1" applyBorder="1" applyAlignment="1">
      <alignment horizontal="right" vertical="center"/>
    </xf>
    <xf numFmtId="177" fontId="13" fillId="0" borderId="93" xfId="1" quotePrefix="1" applyNumberFormat="1" applyFont="1" applyFill="1" applyBorder="1" applyAlignment="1">
      <alignment horizontal="right" vertical="center"/>
    </xf>
    <xf numFmtId="177" fontId="13" fillId="0" borderId="25" xfId="1" quotePrefix="1" applyNumberFormat="1" applyFont="1" applyFill="1" applyBorder="1" applyAlignment="1">
      <alignment horizontal="right" vertical="center"/>
    </xf>
    <xf numFmtId="0" fontId="8" fillId="0" borderId="35" xfId="1" applyFont="1" applyFill="1" applyBorder="1" applyAlignment="1">
      <alignment vertical="center" wrapText="1"/>
    </xf>
    <xf numFmtId="184" fontId="13" fillId="0" borderId="6" xfId="1" quotePrefix="1" applyNumberFormat="1" applyFont="1" applyFill="1" applyBorder="1" applyAlignment="1">
      <alignment horizontal="right" vertical="center"/>
    </xf>
    <xf numFmtId="177" fontId="13" fillId="0" borderId="86" xfId="1" quotePrefix="1" applyNumberFormat="1" applyFont="1" applyFill="1" applyBorder="1" applyAlignment="1">
      <alignment horizontal="right" vertical="center"/>
    </xf>
    <xf numFmtId="177" fontId="13" fillId="0" borderId="91" xfId="1" quotePrefix="1" applyNumberFormat="1" applyFont="1" applyFill="1" applyBorder="1" applyAlignment="1">
      <alignment horizontal="right" vertical="center"/>
    </xf>
    <xf numFmtId="177" fontId="13" fillId="0" borderId="24" xfId="1" quotePrefix="1" applyNumberFormat="1" applyFont="1" applyFill="1" applyBorder="1" applyAlignment="1">
      <alignment horizontal="right" vertical="center"/>
    </xf>
    <xf numFmtId="0" fontId="8" fillId="0" borderId="64" xfId="1" applyFont="1" applyFill="1" applyBorder="1">
      <alignment vertical="center"/>
    </xf>
    <xf numFmtId="0" fontId="1" fillId="0" borderId="0" xfId="1" applyFont="1" applyAlignment="1">
      <alignment vertical="top"/>
    </xf>
    <xf numFmtId="0" fontId="6" fillId="0" borderId="12" xfId="1" applyFont="1" applyFill="1" applyBorder="1" applyAlignment="1">
      <alignment vertical="center" shrinkToFit="1"/>
    </xf>
    <xf numFmtId="0" fontId="6" fillId="0" borderId="12" xfId="1" applyFont="1" applyFill="1" applyBorder="1" applyAlignment="1">
      <alignment vertical="center" wrapText="1"/>
    </xf>
    <xf numFmtId="177" fontId="13" fillId="0" borderId="34" xfId="1" applyNumberFormat="1" applyFont="1" applyFill="1" applyBorder="1" applyAlignment="1">
      <alignment horizontal="right" vertical="center"/>
    </xf>
    <xf numFmtId="0" fontId="6" fillId="0" borderId="20" xfId="1" applyFont="1" applyFill="1" applyBorder="1">
      <alignment vertical="center"/>
    </xf>
    <xf numFmtId="176" fontId="1" fillId="0" borderId="58" xfId="1" applyNumberFormat="1" applyFont="1" applyFill="1" applyBorder="1">
      <alignment vertical="center"/>
    </xf>
    <xf numFmtId="176" fontId="13" fillId="0" borderId="34" xfId="1" quotePrefix="1" applyNumberFormat="1" applyFont="1" applyFill="1" applyBorder="1" applyAlignment="1">
      <alignment horizontal="right"/>
    </xf>
    <xf numFmtId="177" fontId="13" fillId="0" borderId="54" xfId="1" quotePrefix="1" applyNumberFormat="1" applyFont="1" applyFill="1" applyBorder="1" applyAlignment="1">
      <alignment horizontal="right"/>
    </xf>
    <xf numFmtId="177" fontId="13" fillId="0" borderId="69" xfId="1" quotePrefix="1" applyNumberFormat="1" applyFont="1" applyFill="1" applyBorder="1" applyAlignment="1">
      <alignment horizontal="right"/>
    </xf>
    <xf numFmtId="176" fontId="13" fillId="0" borderId="62" xfId="1" quotePrefix="1" applyNumberFormat="1" applyFont="1" applyFill="1" applyBorder="1" applyAlignment="1">
      <alignment horizontal="right" vertical="center"/>
    </xf>
    <xf numFmtId="177" fontId="13" fillId="0" borderId="56" xfId="1" quotePrefix="1" applyNumberFormat="1" applyFont="1" applyFill="1" applyBorder="1" applyAlignment="1">
      <alignment horizontal="right" vertical="center"/>
    </xf>
    <xf numFmtId="177" fontId="13" fillId="0" borderId="70" xfId="1" quotePrefix="1" applyNumberFormat="1" applyFont="1" applyFill="1" applyBorder="1" applyAlignment="1">
      <alignment horizontal="right" vertical="center"/>
    </xf>
    <xf numFmtId="177" fontId="13" fillId="0" borderId="84" xfId="1" quotePrefix="1" applyNumberFormat="1" applyFont="1" applyFill="1" applyBorder="1" applyAlignment="1">
      <alignment horizontal="right" vertical="center"/>
    </xf>
    <xf numFmtId="177" fontId="13" fillId="0" borderId="125" xfId="1" quotePrefix="1" applyNumberFormat="1" applyFont="1" applyFill="1" applyBorder="1" applyAlignment="1">
      <alignment horizontal="right" vertical="center"/>
    </xf>
    <xf numFmtId="177" fontId="13" fillId="0" borderId="126" xfId="1" quotePrefix="1" applyNumberFormat="1" applyFont="1" applyFill="1" applyBorder="1" applyAlignment="1">
      <alignment horizontal="right" vertical="center"/>
    </xf>
    <xf numFmtId="176" fontId="6" fillId="0" borderId="37" xfId="1" applyNumberFormat="1" applyFont="1" applyFill="1" applyBorder="1" applyAlignment="1">
      <alignment vertical="center"/>
    </xf>
    <xf numFmtId="0" fontId="6" fillId="0" borderId="12" xfId="1" applyFont="1" applyFill="1" applyBorder="1" applyAlignment="1">
      <alignment vertical="center" wrapText="1"/>
    </xf>
    <xf numFmtId="0" fontId="16" fillId="0" borderId="35" xfId="1" applyFont="1" applyFill="1" applyBorder="1" applyAlignment="1">
      <alignment vertical="center" wrapText="1"/>
    </xf>
    <xf numFmtId="177" fontId="13" fillId="0" borderId="66" xfId="1" applyNumberFormat="1" applyFont="1" applyFill="1" applyBorder="1">
      <alignment vertical="center"/>
    </xf>
    <xf numFmtId="176" fontId="6" fillId="0" borderId="19" xfId="1" applyNumberFormat="1" applyFont="1" applyFill="1" applyBorder="1" applyAlignment="1">
      <alignment vertical="center" wrapText="1"/>
    </xf>
    <xf numFmtId="176" fontId="6" fillId="0" borderId="34" xfId="1" applyNumberFormat="1" applyFont="1" applyFill="1" applyBorder="1" applyAlignment="1">
      <alignment vertical="center" wrapText="1"/>
    </xf>
    <xf numFmtId="176" fontId="15" fillId="0" borderId="13" xfId="1" applyNumberFormat="1" applyFont="1" applyFill="1" applyBorder="1" applyAlignment="1">
      <alignment vertical="center" wrapText="1"/>
    </xf>
    <xf numFmtId="177" fontId="13" fillId="0" borderId="35" xfId="1" applyNumberFormat="1" applyFont="1" applyFill="1" applyBorder="1">
      <alignment vertical="center"/>
    </xf>
    <xf numFmtId="0" fontId="1" fillId="0" borderId="8" xfId="1" applyFont="1" applyBorder="1">
      <alignment vertical="center"/>
    </xf>
    <xf numFmtId="176" fontId="6" fillId="0" borderId="8" xfId="1" applyNumberFormat="1" applyFont="1" applyFill="1" applyBorder="1" applyAlignment="1">
      <alignment vertical="center"/>
    </xf>
    <xf numFmtId="177" fontId="13" fillId="0" borderId="35" xfId="1" quotePrefix="1" applyNumberFormat="1" applyFont="1" applyFill="1" applyBorder="1" applyAlignment="1">
      <alignment horizontal="right" vertical="center"/>
    </xf>
    <xf numFmtId="177" fontId="13" fillId="0" borderId="127" xfId="1" quotePrefix="1" applyNumberFormat="1" applyFont="1" applyFill="1" applyBorder="1" applyAlignment="1">
      <alignment horizontal="right" vertical="center"/>
    </xf>
    <xf numFmtId="0" fontId="8" fillId="0" borderId="64" xfId="1" applyFont="1" applyFill="1" applyBorder="1" applyAlignment="1">
      <alignment vertical="center" wrapText="1"/>
    </xf>
    <xf numFmtId="184" fontId="13" fillId="0" borderId="62" xfId="1" quotePrefix="1" applyNumberFormat="1" applyFont="1" applyFill="1" applyBorder="1" applyAlignment="1">
      <alignment horizontal="right" vertical="center"/>
    </xf>
    <xf numFmtId="176" fontId="13" fillId="0" borderId="34" xfId="1" quotePrefix="1" applyNumberFormat="1" applyFont="1" applyFill="1" applyBorder="1" applyAlignment="1">
      <alignment horizontal="right" vertical="center"/>
    </xf>
    <xf numFmtId="177" fontId="13" fillId="0" borderId="20" xfId="1" quotePrefix="1" applyNumberFormat="1" applyFont="1" applyFill="1" applyBorder="1" applyAlignment="1">
      <alignment horizontal="right" vertical="center"/>
    </xf>
    <xf numFmtId="177" fontId="13" fillId="0" borderId="54" xfId="1" quotePrefix="1" applyNumberFormat="1" applyFont="1" applyFill="1" applyBorder="1" applyAlignment="1">
      <alignment horizontal="right" vertical="center"/>
    </xf>
    <xf numFmtId="177" fontId="13" fillId="0" borderId="128" xfId="1" quotePrefix="1" applyNumberFormat="1" applyFont="1" applyFill="1" applyBorder="1" applyAlignment="1">
      <alignment horizontal="right" vertical="center"/>
    </xf>
    <xf numFmtId="176" fontId="6" fillId="0" borderId="128" xfId="1" applyNumberFormat="1" applyFont="1" applyFill="1" applyBorder="1" applyAlignment="1">
      <alignment vertical="center"/>
    </xf>
    <xf numFmtId="177" fontId="11" fillId="0" borderId="71" xfId="1" applyNumberFormat="1" applyFont="1" applyFill="1" applyBorder="1" applyAlignment="1">
      <alignment horizontal="center" vertical="center"/>
    </xf>
    <xf numFmtId="177" fontId="11" fillId="0" borderId="72" xfId="1" applyNumberFormat="1" applyFont="1" applyFill="1" applyBorder="1" applyAlignment="1">
      <alignment horizontal="center" vertical="center"/>
    </xf>
    <xf numFmtId="177" fontId="11" fillId="0" borderId="73" xfId="1" applyNumberFormat="1" applyFont="1" applyFill="1" applyBorder="1" applyAlignment="1">
      <alignment horizontal="center" vertical="center"/>
    </xf>
    <xf numFmtId="0" fontId="6" fillId="0" borderId="0" xfId="1" applyFont="1" applyFill="1" applyAlignment="1">
      <alignment horizontal="left" vertical="center" wrapText="1"/>
    </xf>
    <xf numFmtId="177" fontId="6" fillId="0" borderId="70" xfId="1" applyNumberFormat="1" applyFont="1" applyFill="1" applyBorder="1" applyAlignment="1">
      <alignment horizontal="center" vertical="center" wrapText="1"/>
    </xf>
    <xf numFmtId="177" fontId="6" fillId="0" borderId="26" xfId="1" applyNumberFormat="1" applyFont="1" applyFill="1" applyBorder="1" applyAlignment="1">
      <alignment horizontal="left" vertical="center"/>
    </xf>
    <xf numFmtId="177" fontId="6" fillId="0" borderId="9" xfId="1" applyNumberFormat="1" applyFont="1" applyFill="1" applyBorder="1" applyAlignment="1">
      <alignment horizontal="left" vertical="center"/>
    </xf>
    <xf numFmtId="177" fontId="6" fillId="0" borderId="58" xfId="1" applyNumberFormat="1" applyFont="1" applyFill="1" applyBorder="1" applyAlignment="1">
      <alignment horizontal="left" vertical="center"/>
    </xf>
    <xf numFmtId="177" fontId="6" fillId="0" borderId="57" xfId="1" applyNumberFormat="1" applyFont="1" applyFill="1" applyBorder="1" applyAlignment="1">
      <alignment horizontal="left" vertical="center"/>
    </xf>
    <xf numFmtId="177" fontId="6" fillId="0" borderId="11" xfId="1" applyNumberFormat="1" applyFont="1" applyFill="1" applyBorder="1" applyAlignment="1">
      <alignment horizontal="left" vertical="center"/>
    </xf>
    <xf numFmtId="0" fontId="6" fillId="0" borderId="77" xfId="1" applyFont="1" applyFill="1" applyBorder="1" applyAlignment="1">
      <alignment horizontal="center" vertical="center"/>
    </xf>
    <xf numFmtId="177" fontId="8" fillId="0" borderId="70" xfId="1" applyNumberFormat="1" applyFont="1" applyFill="1" applyBorder="1" applyAlignment="1">
      <alignment horizontal="left" vertical="top" wrapText="1"/>
    </xf>
    <xf numFmtId="177" fontId="8" fillId="0" borderId="58" xfId="1" applyNumberFormat="1" applyFont="1" applyFill="1" applyBorder="1" applyAlignment="1">
      <alignment horizontal="left" vertical="top" wrapText="1"/>
    </xf>
    <xf numFmtId="177" fontId="1" fillId="0" borderId="77" xfId="1" applyNumberFormat="1" applyFont="1" applyFill="1" applyBorder="1" applyAlignment="1">
      <alignment horizontal="center" vertical="center"/>
    </xf>
    <xf numFmtId="177" fontId="1" fillId="0" borderId="17" xfId="1" applyNumberFormat="1" applyFont="1" applyFill="1" applyBorder="1" applyAlignment="1">
      <alignment horizontal="center" vertical="center"/>
    </xf>
    <xf numFmtId="177" fontId="6" fillId="0" borderId="20" xfId="1" applyNumberFormat="1" applyFont="1" applyFill="1" applyBorder="1" applyAlignment="1">
      <alignment horizontal="left" vertical="center"/>
    </xf>
    <xf numFmtId="177" fontId="13" fillId="0" borderId="51" xfId="1" applyNumberFormat="1" applyFont="1" applyFill="1" applyBorder="1" applyAlignment="1">
      <alignment horizontal="left" vertical="center"/>
    </xf>
    <xf numFmtId="177" fontId="13" fillId="0" borderId="32" xfId="1" applyNumberFormat="1" applyFont="1" applyFill="1" applyBorder="1" applyAlignment="1">
      <alignment horizontal="left" vertical="center"/>
    </xf>
    <xf numFmtId="177" fontId="6" fillId="0" borderId="12" xfId="1" applyNumberFormat="1" applyFont="1" applyFill="1" applyBorder="1" applyAlignment="1">
      <alignment horizontal="left" vertical="center"/>
    </xf>
    <xf numFmtId="177" fontId="13" fillId="0" borderId="4" xfId="1" applyNumberFormat="1" applyFont="1" applyFill="1" applyBorder="1" applyAlignment="1">
      <alignment horizontal="left" vertical="center"/>
    </xf>
    <xf numFmtId="177" fontId="13" fillId="0" borderId="25" xfId="1" applyNumberFormat="1" applyFont="1" applyFill="1" applyBorder="1" applyAlignment="1">
      <alignment horizontal="left" vertical="center"/>
    </xf>
    <xf numFmtId="177" fontId="6" fillId="0" borderId="74" xfId="1" applyNumberFormat="1" applyFont="1" applyFill="1" applyBorder="1" applyAlignment="1">
      <alignment horizontal="left" vertical="center"/>
    </xf>
    <xf numFmtId="177" fontId="6" fillId="0" borderId="37" xfId="1" applyNumberFormat="1" applyFont="1" applyFill="1" applyBorder="1" applyAlignment="1">
      <alignment horizontal="left" vertical="center"/>
    </xf>
    <xf numFmtId="177" fontId="6" fillId="0" borderId="0" xfId="1" applyNumberFormat="1" applyFont="1" applyFill="1" applyBorder="1" applyAlignment="1">
      <alignment horizontal="left" vertical="center"/>
    </xf>
    <xf numFmtId="177" fontId="6" fillId="0" borderId="4" xfId="1" applyNumberFormat="1" applyFont="1" applyFill="1" applyBorder="1" applyAlignment="1">
      <alignment horizontal="left" vertical="center"/>
    </xf>
    <xf numFmtId="177" fontId="6" fillId="0" borderId="25" xfId="1" applyNumberFormat="1" applyFont="1" applyFill="1" applyBorder="1" applyAlignment="1">
      <alignment horizontal="left" vertical="center"/>
    </xf>
    <xf numFmtId="177" fontId="6" fillId="0" borderId="12" xfId="1" applyNumberFormat="1" applyFont="1" applyFill="1" applyBorder="1" applyAlignment="1">
      <alignment horizontal="center" vertical="center"/>
    </xf>
    <xf numFmtId="177" fontId="6" fillId="0" borderId="4" xfId="1" applyNumberFormat="1" applyFont="1" applyFill="1" applyBorder="1" applyAlignment="1">
      <alignment horizontal="center" vertical="center"/>
    </xf>
    <xf numFmtId="177" fontId="6" fillId="0" borderId="25" xfId="1" applyNumberFormat="1" applyFont="1" applyFill="1" applyBorder="1" applyAlignment="1">
      <alignment horizontal="center" vertical="center"/>
    </xf>
    <xf numFmtId="177" fontId="6" fillId="0" borderId="35" xfId="1" applyNumberFormat="1" applyFont="1" applyFill="1" applyBorder="1" applyAlignment="1">
      <alignment horizontal="left" vertical="center"/>
    </xf>
    <xf numFmtId="177" fontId="6" fillId="0" borderId="14" xfId="1" applyNumberFormat="1" applyFont="1" applyFill="1" applyBorder="1" applyAlignment="1">
      <alignment horizontal="left" vertical="center"/>
    </xf>
    <xf numFmtId="177" fontId="6" fillId="0" borderId="42" xfId="1" applyNumberFormat="1" applyFont="1" applyFill="1" applyBorder="1" applyAlignment="1">
      <alignment horizontal="left" vertical="center"/>
    </xf>
    <xf numFmtId="177" fontId="6" fillId="0" borderId="38" xfId="1" applyNumberFormat="1" applyFont="1" applyFill="1" applyBorder="1" applyAlignment="1">
      <alignment horizontal="left" vertical="center"/>
    </xf>
    <xf numFmtId="177" fontId="1" fillId="0" borderId="78" xfId="1" applyNumberFormat="1" applyFont="1" applyFill="1" applyBorder="1" applyAlignment="1">
      <alignment horizontal="center" vertical="center"/>
    </xf>
    <xf numFmtId="177" fontId="1" fillId="0" borderId="97" xfId="1" applyNumberFormat="1" applyFont="1" applyFill="1" applyBorder="1" applyAlignment="1">
      <alignment horizontal="center" vertical="center"/>
    </xf>
    <xf numFmtId="177" fontId="1" fillId="0" borderId="49" xfId="1" applyNumberFormat="1" applyFont="1" applyFill="1" applyBorder="1" applyAlignment="1">
      <alignment horizontal="center" vertical="top"/>
    </xf>
    <xf numFmtId="177" fontId="1" fillId="0" borderId="28" xfId="1" applyNumberFormat="1" applyFont="1" applyFill="1" applyBorder="1" applyAlignment="1">
      <alignment horizontal="center" vertical="top"/>
    </xf>
    <xf numFmtId="0" fontId="1" fillId="0" borderId="96" xfId="1" applyFont="1" applyFill="1" applyBorder="1" applyAlignment="1">
      <alignment horizontal="left" vertical="center"/>
    </xf>
    <xf numFmtId="177" fontId="6" fillId="0" borderId="28" xfId="1" applyNumberFormat="1" applyFont="1" applyFill="1" applyBorder="1" applyAlignment="1">
      <alignment horizontal="left" vertical="center" wrapText="1"/>
    </xf>
    <xf numFmtId="177" fontId="1" fillId="0" borderId="52" xfId="1" applyNumberFormat="1" applyFont="1" applyFill="1" applyBorder="1" applyAlignment="1">
      <alignment horizontal="left" vertical="center" wrapText="1"/>
    </xf>
    <xf numFmtId="177" fontId="1" fillId="0" borderId="28" xfId="1" applyNumberFormat="1" applyFont="1" applyFill="1" applyBorder="1" applyAlignment="1">
      <alignment horizontal="left" vertical="center" wrapText="1"/>
    </xf>
    <xf numFmtId="177" fontId="8" fillId="0" borderId="17" xfId="1" applyNumberFormat="1" applyFont="1" applyFill="1" applyBorder="1" applyAlignment="1">
      <alignment horizontal="left" vertical="center" wrapText="1"/>
    </xf>
    <xf numFmtId="177" fontId="1" fillId="0" borderId="29" xfId="1" applyNumberFormat="1" applyFont="1" applyFill="1" applyBorder="1" applyAlignment="1">
      <alignment horizontal="left" vertical="center" wrapText="1"/>
    </xf>
    <xf numFmtId="177" fontId="1" fillId="0" borderId="17" xfId="1" applyNumberFormat="1" applyFont="1" applyFill="1" applyBorder="1" applyAlignment="1">
      <alignment horizontal="left" vertical="center" wrapText="1"/>
    </xf>
    <xf numFmtId="0" fontId="37" fillId="0" borderId="0" xfId="1" applyFont="1" applyFill="1" applyAlignment="1">
      <alignment horizontal="left" vertical="center"/>
    </xf>
    <xf numFmtId="0" fontId="1" fillId="0" borderId="102" xfId="1" applyFont="1" applyFill="1" applyBorder="1" applyAlignment="1">
      <alignment horizontal="left" vertical="center"/>
    </xf>
    <xf numFmtId="0" fontId="1" fillId="0" borderId="98" xfId="1" applyFont="1" applyFill="1" applyBorder="1" applyAlignment="1">
      <alignment horizontal="left" vertical="center"/>
    </xf>
    <xf numFmtId="0" fontId="1" fillId="0" borderId="99" xfId="1" applyFont="1" applyFill="1" applyBorder="1" applyAlignment="1">
      <alignment horizontal="left" vertical="center"/>
    </xf>
    <xf numFmtId="177" fontId="6" fillId="0" borderId="103" xfId="1" applyNumberFormat="1" applyFont="1" applyFill="1" applyBorder="1" applyAlignment="1">
      <alignment horizontal="center" vertical="center"/>
    </xf>
    <xf numFmtId="177" fontId="1" fillId="0" borderId="19" xfId="1" applyNumberFormat="1" applyFont="1" applyFill="1" applyBorder="1" applyAlignment="1">
      <alignment horizontal="center" vertical="center"/>
    </xf>
    <xf numFmtId="177" fontId="1" fillId="0" borderId="100" xfId="1" applyNumberFormat="1" applyFont="1" applyFill="1" applyBorder="1" applyAlignment="1">
      <alignment horizontal="center" vertical="center"/>
    </xf>
    <xf numFmtId="177" fontId="8" fillId="0" borderId="103" xfId="1" applyNumberFormat="1" applyFont="1" applyFill="1" applyBorder="1" applyAlignment="1">
      <alignment horizontal="left" vertical="center" wrapText="1"/>
    </xf>
    <xf numFmtId="177" fontId="1" fillId="0" borderId="103" xfId="1" applyNumberFormat="1" applyFont="1" applyFill="1" applyBorder="1" applyAlignment="1">
      <alignment horizontal="left" vertical="center"/>
    </xf>
    <xf numFmtId="177" fontId="1" fillId="0" borderId="124" xfId="1" applyNumberFormat="1" applyFont="1" applyFill="1" applyBorder="1" applyAlignment="1">
      <alignment horizontal="left" vertical="center"/>
    </xf>
    <xf numFmtId="177" fontId="1" fillId="0" borderId="19" xfId="1" applyNumberFormat="1" applyFont="1" applyFill="1" applyBorder="1" applyAlignment="1">
      <alignment horizontal="left" vertical="center"/>
    </xf>
    <xf numFmtId="177" fontId="1" fillId="0" borderId="110" xfId="1" applyNumberFormat="1" applyFont="1" applyFill="1" applyBorder="1" applyAlignment="1">
      <alignment horizontal="left" vertical="center"/>
    </xf>
    <xf numFmtId="177" fontId="1" fillId="0" borderId="100" xfId="1" applyNumberFormat="1" applyFont="1" applyFill="1" applyBorder="1" applyAlignment="1">
      <alignment horizontal="left" vertical="center"/>
    </xf>
    <xf numFmtId="177" fontId="1" fillId="0" borderId="111" xfId="1" applyNumberFormat="1" applyFont="1" applyFill="1" applyBorder="1" applyAlignment="1">
      <alignment horizontal="left" vertical="center"/>
    </xf>
    <xf numFmtId="176" fontId="15" fillId="0" borderId="59" xfId="1" applyNumberFormat="1" applyFont="1" applyFill="1" applyBorder="1" applyAlignment="1">
      <alignment vertical="center" wrapText="1"/>
    </xf>
    <xf numFmtId="0" fontId="17" fillId="0" borderId="67" xfId="0" applyFont="1" applyFill="1" applyBorder="1" applyAlignment="1">
      <alignment vertical="center"/>
    </xf>
    <xf numFmtId="0" fontId="17" fillId="0" borderId="68" xfId="0" applyFont="1" applyFill="1" applyBorder="1" applyAlignment="1">
      <alignment vertical="center"/>
    </xf>
    <xf numFmtId="0" fontId="8" fillId="0" borderId="0" xfId="1" applyFont="1" applyAlignment="1">
      <alignment vertical="center" wrapText="1"/>
    </xf>
    <xf numFmtId="176" fontId="6" fillId="0" borderId="59" xfId="1" applyNumberFormat="1" applyFont="1" applyFill="1" applyBorder="1" applyAlignment="1">
      <alignment vertical="center"/>
    </xf>
    <xf numFmtId="0" fontId="3" fillId="0" borderId="67" xfId="0" applyFont="1" applyFill="1" applyBorder="1" applyAlignment="1">
      <alignment vertical="center"/>
    </xf>
    <xf numFmtId="0" fontId="3" fillId="0" borderId="68" xfId="0" applyFont="1" applyFill="1" applyBorder="1" applyAlignment="1">
      <alignment vertical="center"/>
    </xf>
    <xf numFmtId="0" fontId="8" fillId="0" borderId="0" xfId="1" applyFont="1" applyFill="1" applyBorder="1" applyAlignment="1">
      <alignment horizontal="left" vertical="center"/>
    </xf>
    <xf numFmtId="176" fontId="15" fillId="2" borderId="59" xfId="1" applyNumberFormat="1" applyFont="1" applyFill="1" applyBorder="1" applyAlignment="1">
      <alignment vertical="center" wrapText="1"/>
    </xf>
    <xf numFmtId="0" fontId="17" fillId="2" borderId="67" xfId="0" applyFont="1" applyFill="1" applyBorder="1" applyAlignment="1">
      <alignment vertical="center"/>
    </xf>
    <xf numFmtId="0" fontId="17" fillId="2" borderId="68" xfId="0" applyFont="1" applyFill="1" applyBorder="1" applyAlignment="1">
      <alignment vertical="center"/>
    </xf>
    <xf numFmtId="176" fontId="13" fillId="0" borderId="12" xfId="1" applyNumberFormat="1" applyFont="1" applyFill="1" applyBorder="1" applyAlignment="1">
      <alignment horizontal="center" vertical="center"/>
    </xf>
    <xf numFmtId="176" fontId="13" fillId="0" borderId="4" xfId="1" applyNumberFormat="1" applyFont="1" applyFill="1" applyBorder="1" applyAlignment="1">
      <alignment horizontal="center" vertical="center"/>
    </xf>
    <xf numFmtId="176" fontId="13" fillId="0" borderId="25" xfId="1" applyNumberFormat="1" applyFont="1" applyFill="1" applyBorder="1" applyAlignment="1">
      <alignment horizontal="center" vertical="center"/>
    </xf>
    <xf numFmtId="176" fontId="15" fillId="0" borderId="67" xfId="1" applyNumberFormat="1" applyFont="1" applyFill="1" applyBorder="1" applyAlignment="1">
      <alignment vertical="center" wrapText="1"/>
    </xf>
    <xf numFmtId="176" fontId="15" fillId="0" borderId="68" xfId="1" applyNumberFormat="1" applyFont="1" applyFill="1" applyBorder="1" applyAlignment="1">
      <alignment vertical="center" wrapText="1"/>
    </xf>
    <xf numFmtId="0" fontId="1" fillId="0" borderId="104" xfId="1" applyFont="1" applyFill="1" applyBorder="1" applyAlignment="1">
      <alignment horizontal="left" vertical="center"/>
    </xf>
    <xf numFmtId="177" fontId="6" fillId="0" borderId="19" xfId="1" applyNumberFormat="1" applyFont="1" applyFill="1" applyBorder="1" applyAlignment="1">
      <alignment horizontal="center" vertical="center"/>
    </xf>
    <xf numFmtId="177" fontId="8" fillId="0" borderId="19" xfId="1" applyNumberFormat="1" applyFont="1" applyFill="1" applyBorder="1" applyAlignment="1">
      <alignment horizontal="left" vertical="center" wrapText="1"/>
    </xf>
    <xf numFmtId="177" fontId="1" fillId="0" borderId="59" xfId="1" applyNumberFormat="1" applyFont="1" applyFill="1" applyBorder="1" applyAlignment="1">
      <alignment horizontal="left" vertical="center"/>
    </xf>
    <xf numFmtId="177" fontId="1" fillId="0" borderId="106" xfId="1" applyNumberFormat="1" applyFont="1" applyFill="1" applyBorder="1" applyAlignment="1">
      <alignment horizontal="left" vertical="center"/>
    </xf>
    <xf numFmtId="0" fontId="8" fillId="0" borderId="41" xfId="1" applyFont="1" applyFill="1" applyBorder="1" applyAlignment="1">
      <alignment horizontal="left" vertical="center" wrapText="1"/>
    </xf>
    <xf numFmtId="0" fontId="8" fillId="0" borderId="30" xfId="1" applyFont="1" applyFill="1" applyBorder="1" applyAlignment="1">
      <alignment horizontal="left" vertical="center" wrapText="1"/>
    </xf>
    <xf numFmtId="177" fontId="6" fillId="0" borderId="51" xfId="1" applyNumberFormat="1" applyFont="1" applyFill="1" applyBorder="1" applyAlignment="1">
      <alignment horizontal="left" vertical="center"/>
    </xf>
    <xf numFmtId="177" fontId="6" fillId="0" borderId="32" xfId="1" applyNumberFormat="1" applyFont="1" applyFill="1" applyBorder="1" applyAlignment="1">
      <alignment horizontal="left" vertical="center"/>
    </xf>
    <xf numFmtId="0" fontId="8" fillId="0" borderId="107" xfId="1" applyFont="1" applyFill="1" applyBorder="1" applyAlignment="1">
      <alignment horizontal="left" vertical="center" wrapText="1"/>
    </xf>
    <xf numFmtId="0" fontId="8" fillId="0" borderId="108" xfId="1" applyFont="1" applyFill="1" applyBorder="1" applyAlignment="1">
      <alignment horizontal="left" vertical="center" wrapText="1"/>
    </xf>
    <xf numFmtId="0" fontId="8" fillId="0" borderId="109" xfId="1" applyFont="1" applyFill="1" applyBorder="1" applyAlignment="1">
      <alignment horizontal="left" vertical="center" wrapText="1"/>
    </xf>
    <xf numFmtId="0" fontId="8" fillId="0" borderId="0" xfId="1" applyFont="1" applyBorder="1" applyAlignment="1">
      <alignment horizontal="left" vertical="center"/>
    </xf>
    <xf numFmtId="0" fontId="1" fillId="0" borderId="51" xfId="1" applyFont="1" applyFill="1" applyBorder="1" applyAlignment="1">
      <alignment horizontal="right" vertical="center"/>
    </xf>
    <xf numFmtId="177" fontId="6" fillId="0" borderId="10" xfId="1" applyNumberFormat="1" applyFont="1" applyFill="1" applyBorder="1" applyAlignment="1">
      <alignment horizontal="left" vertical="center"/>
    </xf>
    <xf numFmtId="177" fontId="6" fillId="0" borderId="5" xfId="1" applyNumberFormat="1" applyFont="1" applyFill="1" applyBorder="1" applyAlignment="1">
      <alignment horizontal="left" vertical="center"/>
    </xf>
    <xf numFmtId="177" fontId="6" fillId="0" borderId="31" xfId="1" applyNumberFormat="1" applyFont="1" applyFill="1" applyBorder="1" applyAlignment="1">
      <alignment horizontal="left" vertical="center"/>
    </xf>
    <xf numFmtId="177" fontId="8" fillId="0" borderId="101" xfId="1" applyNumberFormat="1" applyFont="1" applyFill="1" applyBorder="1" applyAlignment="1">
      <alignment horizontal="left" vertical="center" wrapText="1"/>
    </xf>
    <xf numFmtId="177" fontId="1" fillId="0" borderId="101" xfId="1" applyNumberFormat="1" applyFont="1" applyFill="1" applyBorder="1" applyAlignment="1">
      <alignment horizontal="left" vertical="center"/>
    </xf>
    <xf numFmtId="177" fontId="1" fillId="0" borderId="105" xfId="1" applyNumberFormat="1" applyFont="1" applyFill="1" applyBorder="1" applyAlignment="1">
      <alignment horizontal="left" vertical="center"/>
    </xf>
    <xf numFmtId="177" fontId="4" fillId="0" borderId="57" xfId="1" applyNumberFormat="1" applyFont="1" applyBorder="1" applyAlignment="1">
      <alignment vertical="top" wrapText="1"/>
    </xf>
    <xf numFmtId="177" fontId="4" fillId="0" borderId="9" xfId="1" applyNumberFormat="1" applyFont="1" applyBorder="1" applyAlignment="1">
      <alignment vertical="top" wrapText="1"/>
    </xf>
    <xf numFmtId="177" fontId="4" fillId="0" borderId="11" xfId="1" applyNumberFormat="1" applyFont="1" applyBorder="1" applyAlignment="1">
      <alignment vertical="top" wrapText="1"/>
    </xf>
    <xf numFmtId="177" fontId="4" fillId="0" borderId="58" xfId="1" applyNumberFormat="1" applyFont="1" applyBorder="1" applyAlignment="1">
      <alignment vertical="top" wrapText="1"/>
    </xf>
    <xf numFmtId="177" fontId="4" fillId="0" borderId="26" xfId="1" applyNumberFormat="1" applyFont="1" applyBorder="1" applyAlignment="1">
      <alignment vertical="top" wrapText="1"/>
    </xf>
    <xf numFmtId="177" fontId="4" fillId="0" borderId="57" xfId="1" applyNumberFormat="1" applyFont="1" applyFill="1" applyBorder="1" applyAlignment="1">
      <alignment vertical="top" wrapText="1"/>
    </xf>
    <xf numFmtId="177" fontId="4" fillId="0" borderId="9" xfId="1" applyNumberFormat="1" applyFont="1" applyFill="1" applyBorder="1" applyAlignment="1">
      <alignment vertical="top" wrapText="1"/>
    </xf>
    <xf numFmtId="177" fontId="4" fillId="0" borderId="11" xfId="1" applyNumberFormat="1" applyFont="1" applyFill="1" applyBorder="1" applyAlignment="1">
      <alignment vertical="top" wrapText="1"/>
    </xf>
    <xf numFmtId="177" fontId="25" fillId="0" borderId="57" xfId="1" applyNumberFormat="1" applyFont="1" applyFill="1" applyBorder="1" applyAlignment="1">
      <alignment vertical="top" wrapText="1"/>
    </xf>
    <xf numFmtId="177" fontId="25" fillId="0" borderId="9" xfId="1" applyNumberFormat="1" applyFont="1" applyFill="1" applyBorder="1" applyAlignment="1">
      <alignment vertical="top" wrapText="1"/>
    </xf>
    <xf numFmtId="177" fontId="25" fillId="0" borderId="11" xfId="1" applyNumberFormat="1" applyFont="1" applyFill="1" applyBorder="1" applyAlignment="1">
      <alignment vertical="top" wrapText="1"/>
    </xf>
    <xf numFmtId="177" fontId="25" fillId="0" borderId="57" xfId="1" applyNumberFormat="1" applyFont="1" applyBorder="1" applyAlignment="1">
      <alignment vertical="top" wrapText="1"/>
    </xf>
    <xf numFmtId="177" fontId="25" fillId="0" borderId="9" xfId="1" applyNumberFormat="1" applyFont="1" applyBorder="1" applyAlignment="1">
      <alignment vertical="top" wrapText="1"/>
    </xf>
    <xf numFmtId="177" fontId="25" fillId="0" borderId="11" xfId="1" applyNumberFormat="1" applyFont="1" applyBorder="1" applyAlignment="1">
      <alignment vertical="top" wrapText="1"/>
    </xf>
    <xf numFmtId="177" fontId="33" fillId="0" borderId="59" xfId="1" applyNumberFormat="1" applyFont="1" applyFill="1" applyBorder="1" applyAlignment="1">
      <alignment horizontal="center" vertical="center" wrapText="1"/>
    </xf>
    <xf numFmtId="177" fontId="8" fillId="0" borderId="68" xfId="1" applyNumberFormat="1" applyFont="1" applyFill="1" applyBorder="1" applyAlignment="1">
      <alignment horizontal="center" vertical="center"/>
    </xf>
    <xf numFmtId="177" fontId="8" fillId="0" borderId="59" xfId="1" applyNumberFormat="1" applyFont="1" applyFill="1" applyBorder="1" applyAlignment="1">
      <alignment horizontal="left" vertical="center"/>
    </xf>
    <xf numFmtId="177" fontId="8" fillId="0" borderId="67" xfId="1" applyNumberFormat="1" applyFont="1" applyFill="1" applyBorder="1" applyAlignment="1">
      <alignment horizontal="left" vertical="center"/>
    </xf>
    <xf numFmtId="177" fontId="8" fillId="0" borderId="115" xfId="1" applyNumberFormat="1" applyFont="1" applyFill="1" applyBorder="1" applyAlignment="1">
      <alignment horizontal="left" vertical="center"/>
    </xf>
    <xf numFmtId="177" fontId="29" fillId="0" borderId="59" xfId="1" applyNumberFormat="1" applyFont="1" applyFill="1" applyBorder="1" applyAlignment="1">
      <alignment horizontal="center" vertical="center" wrapText="1"/>
    </xf>
    <xf numFmtId="177" fontId="1" fillId="0" borderId="68" xfId="1" applyNumberFormat="1" applyFont="1" applyFill="1" applyBorder="1" applyAlignment="1">
      <alignment horizontal="center" vertical="center"/>
    </xf>
    <xf numFmtId="177" fontId="1" fillId="0" borderId="106" xfId="1" applyNumberFormat="1" applyFont="1" applyFill="1" applyBorder="1" applyAlignment="1">
      <alignment horizontal="center" vertical="center"/>
    </xf>
    <xf numFmtId="177" fontId="1" fillId="0" borderId="117" xfId="1" applyNumberFormat="1" applyFont="1" applyFill="1" applyBorder="1" applyAlignment="1">
      <alignment horizontal="center" vertical="center"/>
    </xf>
    <xf numFmtId="177" fontId="1" fillId="0" borderId="59" xfId="1" applyNumberFormat="1" applyFont="1" applyFill="1" applyBorder="1" applyAlignment="1">
      <alignment horizontal="center" vertical="center"/>
    </xf>
    <xf numFmtId="177" fontId="1" fillId="0" borderId="67" xfId="1" applyNumberFormat="1" applyFont="1" applyFill="1" applyBorder="1" applyAlignment="1">
      <alignment horizontal="center" vertical="center"/>
    </xf>
    <xf numFmtId="177" fontId="1" fillId="0" borderId="115"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176" fontId="15" fillId="0" borderId="19" xfId="1" applyNumberFormat="1" applyFont="1" applyFill="1" applyBorder="1" applyAlignment="1">
      <alignment vertical="center" wrapText="1"/>
    </xf>
    <xf numFmtId="176" fontId="6" fillId="0" borderId="7" xfId="1" applyNumberFormat="1" applyFont="1" applyFill="1" applyBorder="1" applyAlignment="1">
      <alignment vertical="center" shrinkToFit="1"/>
    </xf>
    <xf numFmtId="176" fontId="6" fillId="0" borderId="41" xfId="1" applyNumberFormat="1" applyFont="1" applyFill="1" applyBorder="1" applyAlignment="1">
      <alignment vertical="center" shrinkToFit="1"/>
    </xf>
    <xf numFmtId="176" fontId="6" fillId="0" borderId="30" xfId="1" applyNumberFormat="1" applyFont="1" applyFill="1" applyBorder="1" applyAlignment="1">
      <alignment vertical="center" shrinkToFit="1"/>
    </xf>
    <xf numFmtId="177" fontId="6" fillId="0" borderId="35" xfId="1" applyNumberFormat="1" applyFont="1" applyFill="1" applyBorder="1" applyAlignment="1">
      <alignment vertical="center" shrinkToFit="1"/>
    </xf>
    <xf numFmtId="177" fontId="6" fillId="0" borderId="74" xfId="1" applyNumberFormat="1" applyFont="1" applyFill="1" applyBorder="1" applyAlignment="1">
      <alignment vertical="center" shrinkToFit="1"/>
    </xf>
    <xf numFmtId="177" fontId="6" fillId="0" borderId="37" xfId="1" applyNumberFormat="1" applyFont="1" applyFill="1" applyBorder="1" applyAlignment="1">
      <alignment vertical="center" shrinkToFit="1"/>
    </xf>
    <xf numFmtId="177" fontId="8" fillId="0" borderId="59" xfId="1" applyNumberFormat="1" applyFont="1" applyFill="1" applyBorder="1" applyAlignment="1">
      <alignment horizontal="center" vertical="center" wrapText="1"/>
    </xf>
    <xf numFmtId="177" fontId="8" fillId="0" borderId="68" xfId="1" applyNumberFormat="1" applyFont="1" applyFill="1" applyBorder="1" applyAlignment="1">
      <alignment horizontal="center" vertical="center" wrapText="1"/>
    </xf>
    <xf numFmtId="177" fontId="6" fillId="0" borderId="8" xfId="1" applyNumberFormat="1" applyFont="1" applyFill="1" applyBorder="1" applyAlignment="1">
      <alignment vertical="center" shrinkToFit="1"/>
    </xf>
    <xf numFmtId="177" fontId="6" fillId="0" borderId="0" xfId="1" applyNumberFormat="1" applyFont="1" applyFill="1" applyBorder="1" applyAlignment="1">
      <alignment vertical="center" shrinkToFit="1"/>
    </xf>
    <xf numFmtId="177" fontId="6" fillId="0" borderId="24" xfId="1" applyNumberFormat="1" applyFont="1" applyFill="1" applyBorder="1" applyAlignment="1">
      <alignment vertical="center" shrinkToFit="1"/>
    </xf>
    <xf numFmtId="177" fontId="6" fillId="0" borderId="10" xfId="1" applyNumberFormat="1" applyFont="1" applyFill="1" applyBorder="1" applyAlignment="1">
      <alignment vertical="center" shrinkToFit="1"/>
    </xf>
    <xf numFmtId="177" fontId="6" fillId="0" borderId="5" xfId="1" applyNumberFormat="1" applyFont="1" applyFill="1" applyBorder="1" applyAlignment="1">
      <alignment vertical="center" shrinkToFit="1"/>
    </xf>
    <xf numFmtId="177" fontId="6" fillId="0" borderId="31" xfId="1" applyNumberFormat="1" applyFont="1" applyFill="1" applyBorder="1" applyAlignment="1">
      <alignment vertical="center" shrinkToFit="1"/>
    </xf>
    <xf numFmtId="177" fontId="6" fillId="0" borderId="35" xfId="1" applyNumberFormat="1" applyFont="1" applyFill="1" applyBorder="1" applyAlignment="1">
      <alignment horizontal="left" vertical="center" shrinkToFit="1"/>
    </xf>
    <xf numFmtId="177" fontId="6" fillId="0" borderId="74" xfId="1" applyNumberFormat="1" applyFont="1" applyFill="1" applyBorder="1" applyAlignment="1">
      <alignment horizontal="left" vertical="center" shrinkToFit="1"/>
    </xf>
    <xf numFmtId="177" fontId="6" fillId="0" borderId="37" xfId="1" applyNumberFormat="1" applyFont="1" applyFill="1" applyBorder="1" applyAlignment="1">
      <alignment horizontal="left" vertical="center" shrinkToFit="1"/>
    </xf>
    <xf numFmtId="0" fontId="0" fillId="0" borderId="67" xfId="0" applyFill="1" applyBorder="1" applyAlignment="1">
      <alignment vertical="center"/>
    </xf>
    <xf numFmtId="0" fontId="0" fillId="0" borderId="68" xfId="0" applyFill="1" applyBorder="1" applyAlignment="1">
      <alignment vertical="center"/>
    </xf>
    <xf numFmtId="177" fontId="6" fillId="0" borderId="12" xfId="1" applyNumberFormat="1" applyFont="1" applyFill="1" applyBorder="1" applyAlignment="1">
      <alignment vertical="center" shrinkToFit="1"/>
    </xf>
    <xf numFmtId="177" fontId="6" fillId="0" borderId="4" xfId="1" applyNumberFormat="1" applyFont="1" applyFill="1" applyBorder="1" applyAlignment="1">
      <alignment vertical="center" shrinkToFit="1"/>
    </xf>
    <xf numFmtId="177" fontId="6" fillId="0" borderId="25" xfId="1" applyNumberFormat="1" applyFont="1" applyFill="1" applyBorder="1" applyAlignment="1">
      <alignment vertical="center" shrinkToFit="1"/>
    </xf>
    <xf numFmtId="176" fontId="15" fillId="0" borderId="59" xfId="1" applyNumberFormat="1" applyFont="1" applyFill="1" applyBorder="1" applyAlignment="1">
      <alignment horizontal="left" vertical="center" wrapText="1"/>
    </xf>
    <xf numFmtId="176" fontId="15" fillId="0" borderId="67" xfId="1" applyNumberFormat="1" applyFont="1" applyFill="1" applyBorder="1" applyAlignment="1">
      <alignment horizontal="left" vertical="center" wrapText="1"/>
    </xf>
    <xf numFmtId="177" fontId="6" fillId="0" borderId="23" xfId="1" applyNumberFormat="1" applyFont="1" applyFill="1" applyBorder="1" applyAlignment="1">
      <alignment horizontal="center" vertical="center"/>
    </xf>
    <xf numFmtId="177" fontId="6" fillId="0" borderId="53" xfId="1" applyNumberFormat="1" applyFont="1" applyFill="1" applyBorder="1" applyAlignment="1">
      <alignment horizontal="center" vertical="center"/>
    </xf>
    <xf numFmtId="177" fontId="6" fillId="0" borderId="119" xfId="1" applyNumberFormat="1" applyFont="1" applyFill="1" applyBorder="1" applyAlignment="1">
      <alignment horizontal="center" vertical="center"/>
    </xf>
    <xf numFmtId="177" fontId="6" fillId="0" borderId="113" xfId="1" applyNumberFormat="1" applyFont="1" applyFill="1" applyBorder="1" applyAlignment="1">
      <alignment horizontal="center" vertical="center"/>
    </xf>
    <xf numFmtId="177" fontId="8" fillId="0" borderId="23" xfId="1" applyNumberFormat="1" applyFont="1" applyFill="1" applyBorder="1" applyAlignment="1">
      <alignment vertical="center" wrapText="1"/>
    </xf>
    <xf numFmtId="177" fontId="8" fillId="0" borderId="0" xfId="1" applyNumberFormat="1" applyFont="1" applyFill="1" applyBorder="1" applyAlignment="1">
      <alignment vertical="center" wrapText="1"/>
    </xf>
    <xf numFmtId="177" fontId="8" fillId="0" borderId="24" xfId="1" applyNumberFormat="1" applyFont="1" applyFill="1" applyBorder="1" applyAlignment="1">
      <alignment vertical="center" wrapText="1"/>
    </xf>
    <xf numFmtId="177" fontId="1" fillId="0" borderId="49"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176" fontId="6" fillId="0" borderId="35" xfId="1" applyNumberFormat="1" applyFont="1" applyFill="1" applyBorder="1" applyAlignment="1">
      <alignment horizontal="left" vertical="center" shrinkToFit="1"/>
    </xf>
    <xf numFmtId="176" fontId="6" fillId="0" borderId="74" xfId="1" applyNumberFormat="1" applyFont="1" applyFill="1" applyBorder="1" applyAlignment="1">
      <alignment horizontal="left" vertical="center" shrinkToFit="1"/>
    </xf>
    <xf numFmtId="176" fontId="6" fillId="0" borderId="37" xfId="1" applyNumberFormat="1" applyFont="1" applyFill="1" applyBorder="1" applyAlignment="1">
      <alignment horizontal="left" vertical="center" shrinkToFit="1"/>
    </xf>
    <xf numFmtId="178" fontId="20" fillId="0" borderId="52" xfId="1" applyNumberFormat="1" applyFont="1" applyFill="1" applyBorder="1" applyAlignment="1">
      <alignment horizontal="center" vertical="center"/>
    </xf>
    <xf numFmtId="178" fontId="20" fillId="0" borderId="49" xfId="1" applyNumberFormat="1" applyFont="1" applyFill="1" applyBorder="1" applyAlignment="1">
      <alignment horizontal="center" vertical="center"/>
    </xf>
    <xf numFmtId="178" fontId="20" fillId="0" borderId="28" xfId="1" applyNumberFormat="1" applyFont="1" applyFill="1" applyBorder="1" applyAlignment="1">
      <alignment horizontal="center" vertical="center"/>
    </xf>
    <xf numFmtId="177" fontId="6" fillId="0" borderId="8" xfId="1" applyNumberFormat="1" applyFont="1" applyFill="1" applyBorder="1" applyAlignment="1">
      <alignment vertical="top" wrapText="1"/>
    </xf>
    <xf numFmtId="177" fontId="6" fillId="0" borderId="0" xfId="1" applyNumberFormat="1" applyFont="1" applyFill="1" applyBorder="1" applyAlignment="1">
      <alignment vertical="top"/>
    </xf>
    <xf numFmtId="177" fontId="6" fillId="0" borderId="24" xfId="1" applyNumberFormat="1" applyFont="1" applyFill="1" applyBorder="1" applyAlignment="1">
      <alignment vertical="top"/>
    </xf>
    <xf numFmtId="177" fontId="6" fillId="0" borderId="8" xfId="1" applyNumberFormat="1" applyFont="1" applyFill="1" applyBorder="1" applyAlignment="1">
      <alignment vertical="top"/>
    </xf>
    <xf numFmtId="177" fontId="6" fillId="0" borderId="20" xfId="1" applyNumberFormat="1" applyFont="1" applyFill="1" applyBorder="1" applyAlignment="1">
      <alignment vertical="top"/>
    </xf>
    <xf numFmtId="177" fontId="6" fillId="0" borderId="51" xfId="1" applyNumberFormat="1" applyFont="1" applyFill="1" applyBorder="1" applyAlignment="1">
      <alignment vertical="top"/>
    </xf>
    <xf numFmtId="177" fontId="6" fillId="0" borderId="32" xfId="1" applyNumberFormat="1" applyFont="1" applyFill="1" applyBorder="1" applyAlignment="1">
      <alignment vertical="top"/>
    </xf>
    <xf numFmtId="177" fontId="6" fillId="0" borderId="7" xfId="1" applyNumberFormat="1" applyFont="1" applyFill="1" applyBorder="1" applyAlignment="1">
      <alignment vertical="top" wrapText="1"/>
    </xf>
    <xf numFmtId="177" fontId="6" fillId="0" borderId="41" xfId="1" applyNumberFormat="1" applyFont="1" applyFill="1" applyBorder="1" applyAlignment="1">
      <alignment vertical="top"/>
    </xf>
    <xf numFmtId="177" fontId="6" fillId="0" borderId="30" xfId="1" applyNumberFormat="1" applyFont="1" applyFill="1" applyBorder="1" applyAlignment="1">
      <alignment vertical="top"/>
    </xf>
    <xf numFmtId="177" fontId="1" fillId="0" borderId="78" xfId="1" applyNumberFormat="1" applyFont="1" applyFill="1" applyBorder="1" applyAlignment="1">
      <alignment vertical="center"/>
    </xf>
    <xf numFmtId="177" fontId="1" fillId="0" borderId="49" xfId="1" applyNumberFormat="1" applyFont="1" applyFill="1" applyBorder="1" applyAlignment="1">
      <alignment vertical="center"/>
    </xf>
    <xf numFmtId="177" fontId="1" fillId="0" borderId="28" xfId="1" applyNumberFormat="1" applyFont="1" applyFill="1" applyBorder="1" applyAlignment="1">
      <alignment vertical="center"/>
    </xf>
    <xf numFmtId="176" fontId="15" fillId="0" borderId="78" xfId="1" applyNumberFormat="1" applyFont="1" applyFill="1" applyBorder="1" applyAlignment="1">
      <alignment horizontal="left" vertical="center" wrapText="1"/>
    </xf>
    <xf numFmtId="176" fontId="15" fillId="0" borderId="49" xfId="1" applyNumberFormat="1" applyFont="1" applyFill="1" applyBorder="1" applyAlignment="1">
      <alignment horizontal="left" vertical="center" wrapText="1"/>
    </xf>
    <xf numFmtId="176" fontId="15" fillId="0" borderId="97" xfId="1" applyNumberFormat="1"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28" xfId="0" applyFont="1" applyFill="1" applyBorder="1" applyAlignment="1">
      <alignment horizontal="left" vertical="center"/>
    </xf>
    <xf numFmtId="176" fontId="6" fillId="0" borderId="10" xfId="1" applyNumberFormat="1" applyFont="1" applyFill="1" applyBorder="1" applyAlignment="1">
      <alignment horizontal="left" vertical="center" shrinkToFit="1"/>
    </xf>
    <xf numFmtId="176" fontId="6" fillId="0" borderId="5" xfId="1" applyNumberFormat="1" applyFont="1" applyFill="1" applyBorder="1" applyAlignment="1">
      <alignment horizontal="left" vertical="center" shrinkToFit="1"/>
    </xf>
    <xf numFmtId="176" fontId="6" fillId="0" borderId="31" xfId="1" applyNumberFormat="1" applyFont="1" applyFill="1" applyBorder="1" applyAlignment="1">
      <alignment horizontal="left" vertical="center" shrinkToFit="1"/>
    </xf>
    <xf numFmtId="177" fontId="6" fillId="0" borderId="8" xfId="1" applyNumberFormat="1" applyFont="1" applyFill="1" applyBorder="1" applyAlignment="1">
      <alignment horizontal="left" vertical="center" shrinkToFit="1"/>
    </xf>
    <xf numFmtId="177" fontId="6" fillId="0" borderId="0" xfId="1" applyNumberFormat="1" applyFont="1" applyFill="1" applyBorder="1" applyAlignment="1">
      <alignment horizontal="left" vertical="center" shrinkToFit="1"/>
    </xf>
    <xf numFmtId="177" fontId="6" fillId="0" borderId="24" xfId="1" applyNumberFormat="1" applyFont="1" applyFill="1" applyBorder="1" applyAlignment="1">
      <alignment horizontal="left" vertical="center" shrinkToFit="1"/>
    </xf>
    <xf numFmtId="176" fontId="6" fillId="0" borderId="12" xfId="1" applyNumberFormat="1" applyFont="1" applyFill="1" applyBorder="1" applyAlignment="1">
      <alignment horizontal="left" vertical="center"/>
    </xf>
    <xf numFmtId="176" fontId="6" fillId="0" borderId="4" xfId="1" applyNumberFormat="1" applyFont="1" applyFill="1" applyBorder="1" applyAlignment="1">
      <alignment horizontal="left" vertical="center"/>
    </xf>
    <xf numFmtId="176" fontId="6" fillId="0" borderId="25" xfId="1" applyNumberFormat="1" applyFont="1" applyFill="1" applyBorder="1" applyAlignment="1">
      <alignment horizontal="left" vertical="center"/>
    </xf>
    <xf numFmtId="176" fontId="6" fillId="0" borderId="8" xfId="1" applyNumberFormat="1" applyFont="1" applyFill="1" applyBorder="1" applyAlignment="1">
      <alignment horizontal="left" vertical="center"/>
    </xf>
    <xf numFmtId="176" fontId="6" fillId="0" borderId="0" xfId="1" applyNumberFormat="1" applyFont="1" applyFill="1" applyBorder="1" applyAlignment="1">
      <alignment horizontal="left" vertical="center"/>
    </xf>
    <xf numFmtId="176" fontId="6" fillId="0" borderId="24" xfId="1" applyNumberFormat="1" applyFont="1" applyFill="1" applyBorder="1" applyAlignment="1">
      <alignment horizontal="left" vertical="center"/>
    </xf>
    <xf numFmtId="177" fontId="6" fillId="0" borderId="8" xfId="1" applyNumberFormat="1" applyFont="1" applyFill="1" applyBorder="1" applyAlignment="1">
      <alignment horizontal="center" vertical="center" shrinkToFit="1"/>
    </xf>
    <xf numFmtId="177" fontId="6" fillId="0" borderId="0" xfId="1" applyNumberFormat="1" applyFont="1" applyFill="1" applyBorder="1" applyAlignment="1">
      <alignment horizontal="center" vertical="center" shrinkToFit="1"/>
    </xf>
    <xf numFmtId="177" fontId="6" fillId="0" borderId="24" xfId="1" applyNumberFormat="1" applyFont="1" applyFill="1" applyBorder="1" applyAlignment="1">
      <alignment horizontal="center" vertical="center" shrinkToFit="1"/>
    </xf>
    <xf numFmtId="176" fontId="6" fillId="0" borderId="12" xfId="1" applyNumberFormat="1" applyFont="1" applyFill="1" applyBorder="1" applyAlignment="1">
      <alignment vertical="center" shrinkToFit="1"/>
    </xf>
    <xf numFmtId="176" fontId="6" fillId="0" borderId="4" xfId="1" applyNumberFormat="1" applyFont="1" applyFill="1" applyBorder="1" applyAlignment="1">
      <alignment vertical="center" shrinkToFit="1"/>
    </xf>
    <xf numFmtId="176" fontId="6" fillId="0" borderId="25" xfId="1" applyNumberFormat="1" applyFont="1" applyFill="1" applyBorder="1" applyAlignment="1">
      <alignment vertical="center" shrinkToFit="1"/>
    </xf>
    <xf numFmtId="176" fontId="6" fillId="0" borderId="12" xfId="1" applyNumberFormat="1" applyFont="1" applyFill="1" applyBorder="1" applyAlignment="1">
      <alignment horizontal="left" vertical="center" shrinkToFit="1"/>
    </xf>
    <xf numFmtId="176" fontId="6" fillId="0" borderId="4" xfId="1" applyNumberFormat="1" applyFont="1" applyFill="1" applyBorder="1" applyAlignment="1">
      <alignment horizontal="left" vertical="center" shrinkToFit="1"/>
    </xf>
    <xf numFmtId="176" fontId="6" fillId="0" borderId="25" xfId="1" applyNumberFormat="1" applyFont="1" applyFill="1" applyBorder="1" applyAlignment="1">
      <alignment horizontal="left" vertical="center" shrinkToFit="1"/>
    </xf>
    <xf numFmtId="177" fontId="1" fillId="0" borderId="59" xfId="1" applyNumberFormat="1" applyFont="1" applyFill="1" applyBorder="1" applyAlignment="1">
      <alignment horizontal="center" vertical="center" wrapText="1"/>
    </xf>
    <xf numFmtId="177" fontId="6" fillId="0" borderId="112" xfId="1" applyNumberFormat="1" applyFont="1" applyFill="1" applyBorder="1" applyAlignment="1">
      <alignment horizontal="center" vertical="center"/>
    </xf>
    <xf numFmtId="177" fontId="6" fillId="0" borderId="121" xfId="1" applyNumberFormat="1" applyFont="1" applyFill="1" applyBorder="1" applyAlignment="1">
      <alignment horizontal="center" vertical="center"/>
    </xf>
    <xf numFmtId="177" fontId="8" fillId="0" borderId="112" xfId="1" applyNumberFormat="1" applyFont="1" applyFill="1" applyBorder="1" applyAlignment="1">
      <alignment vertical="center" wrapText="1"/>
    </xf>
    <xf numFmtId="177" fontId="8" fillId="0" borderId="18" xfId="1" applyNumberFormat="1" applyFont="1" applyFill="1" applyBorder="1" applyAlignment="1">
      <alignment vertical="center" wrapText="1"/>
    </xf>
    <xf numFmtId="177" fontId="8" fillId="0" borderId="122" xfId="1" applyNumberFormat="1" applyFont="1" applyFill="1" applyBorder="1" applyAlignment="1">
      <alignment vertical="center" wrapText="1"/>
    </xf>
    <xf numFmtId="177" fontId="8" fillId="0" borderId="119" xfId="1" applyNumberFormat="1" applyFont="1" applyFill="1" applyBorder="1" applyAlignment="1">
      <alignment vertical="center" wrapText="1"/>
    </xf>
    <xf numFmtId="177" fontId="8" fillId="0" borderId="114" xfId="1" applyNumberFormat="1" applyFont="1" applyFill="1" applyBorder="1" applyAlignment="1">
      <alignment vertical="center" wrapText="1"/>
    </xf>
    <xf numFmtId="177" fontId="8" fillId="0" borderId="120" xfId="1" applyNumberFormat="1" applyFont="1" applyFill="1" applyBorder="1" applyAlignment="1">
      <alignment vertical="center" wrapText="1"/>
    </xf>
    <xf numFmtId="176" fontId="15" fillId="0" borderId="68" xfId="1" applyNumberFormat="1" applyFont="1" applyFill="1" applyBorder="1" applyAlignment="1">
      <alignment horizontal="left" vertical="center" wrapText="1"/>
    </xf>
    <xf numFmtId="177" fontId="1" fillId="0" borderId="40"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0" fontId="6" fillId="0" borderId="12" xfId="1" applyFont="1" applyFill="1" applyBorder="1" applyAlignment="1">
      <alignment vertical="center" shrinkToFit="1"/>
    </xf>
    <xf numFmtId="0" fontId="6" fillId="0" borderId="4" xfId="1" applyFont="1" applyFill="1" applyBorder="1" applyAlignment="1">
      <alignment vertical="center" shrinkToFit="1"/>
    </xf>
    <xf numFmtId="0" fontId="6" fillId="0" borderId="12" xfId="1" applyFont="1" applyFill="1" applyBorder="1" applyAlignment="1">
      <alignment vertical="center" wrapText="1"/>
    </xf>
    <xf numFmtId="0" fontId="6" fillId="0" borderId="4" xfId="1" applyFont="1" applyFill="1" applyBorder="1" applyAlignment="1">
      <alignment vertical="center" wrapText="1"/>
    </xf>
    <xf numFmtId="0" fontId="6" fillId="0" borderId="10" xfId="1" applyFont="1" applyFill="1" applyBorder="1" applyAlignment="1">
      <alignment vertical="center" wrapText="1"/>
    </xf>
    <xf numFmtId="0" fontId="6" fillId="0" borderId="5" xfId="1" applyFont="1" applyFill="1" applyBorder="1" applyAlignment="1">
      <alignment vertical="center" wrapText="1"/>
    </xf>
    <xf numFmtId="0" fontId="8" fillId="0" borderId="35" xfId="1" applyFont="1" applyFill="1" applyBorder="1" applyAlignment="1">
      <alignment horizontal="left" vertical="center" wrapText="1" shrinkToFit="1"/>
    </xf>
    <xf numFmtId="0" fontId="6" fillId="0" borderId="37" xfId="1" applyFont="1" applyFill="1" applyBorder="1" applyAlignment="1">
      <alignment horizontal="left" vertical="center" wrapText="1" shrinkToFit="1"/>
    </xf>
    <xf numFmtId="0" fontId="6" fillId="0" borderId="14" xfId="1" applyFont="1" applyFill="1" applyBorder="1" applyAlignment="1">
      <alignment horizontal="left" vertical="center" shrinkToFit="1"/>
    </xf>
    <xf numFmtId="0" fontId="6" fillId="0" borderId="38" xfId="1" applyFont="1" applyFill="1" applyBorder="1" applyAlignment="1">
      <alignment horizontal="left" vertical="center" shrinkToFit="1"/>
    </xf>
    <xf numFmtId="177" fontId="13" fillId="0" borderId="34" xfId="1" applyNumberFormat="1" applyFont="1" applyFill="1" applyBorder="1" applyAlignment="1">
      <alignment horizontal="right" vertical="center"/>
    </xf>
    <xf numFmtId="177" fontId="13" fillId="0" borderId="64" xfId="1" applyNumberFormat="1" applyFont="1" applyFill="1" applyBorder="1" applyAlignment="1">
      <alignment horizontal="right" vertical="center"/>
    </xf>
    <xf numFmtId="182" fontId="13" fillId="0" borderId="34" xfId="0" applyNumberFormat="1" applyFont="1" applyFill="1" applyBorder="1" applyAlignment="1">
      <alignment horizontal="right" vertical="center"/>
    </xf>
    <xf numFmtId="180" fontId="13" fillId="0" borderId="12" xfId="1" applyNumberFormat="1" applyFont="1" applyFill="1" applyBorder="1" applyAlignment="1">
      <alignment horizontal="right" vertical="center"/>
    </xf>
    <xf numFmtId="180" fontId="13" fillId="0" borderId="25" xfId="1" applyNumberFormat="1" applyFont="1" applyFill="1" applyBorder="1" applyAlignment="1">
      <alignment horizontal="right" vertical="center"/>
    </xf>
    <xf numFmtId="182" fontId="13" fillId="0" borderId="10" xfId="0" applyNumberFormat="1" applyFont="1" applyFill="1" applyBorder="1" applyAlignment="1">
      <alignment horizontal="right" vertical="center"/>
    </xf>
    <xf numFmtId="182" fontId="13" fillId="0" borderId="5" xfId="0" applyNumberFormat="1" applyFont="1" applyFill="1" applyBorder="1" applyAlignment="1">
      <alignment horizontal="right" vertical="center"/>
    </xf>
    <xf numFmtId="182" fontId="13" fillId="0" borderId="12" xfId="0" applyNumberFormat="1" applyFont="1" applyFill="1" applyBorder="1" applyAlignment="1">
      <alignment horizontal="right" vertical="center"/>
    </xf>
    <xf numFmtId="182" fontId="13" fillId="0" borderId="4" xfId="0" applyNumberFormat="1" applyFont="1" applyFill="1" applyBorder="1" applyAlignment="1">
      <alignment horizontal="right" vertical="center"/>
    </xf>
    <xf numFmtId="177" fontId="13" fillId="0" borderId="10" xfId="1" applyNumberFormat="1" applyFont="1" applyFill="1" applyBorder="1" applyAlignment="1">
      <alignment horizontal="right" vertical="center"/>
    </xf>
    <xf numFmtId="177" fontId="13" fillId="0" borderId="31" xfId="1" applyNumberFormat="1" applyFont="1" applyFill="1" applyBorder="1" applyAlignment="1">
      <alignment horizontal="right" vertical="center"/>
    </xf>
    <xf numFmtId="0" fontId="8" fillId="0" borderId="52" xfId="1" applyFont="1" applyFill="1" applyBorder="1" applyAlignment="1">
      <alignment horizontal="left" vertical="center"/>
    </xf>
    <xf numFmtId="0" fontId="1" fillId="0" borderId="97" xfId="1" applyFont="1" applyFill="1" applyBorder="1" applyAlignment="1">
      <alignment horizontal="left" vertical="center"/>
    </xf>
    <xf numFmtId="182" fontId="13" fillId="0" borderId="25" xfId="0" applyNumberFormat="1" applyFont="1" applyFill="1" applyBorder="1" applyAlignment="1">
      <alignment horizontal="right" vertical="center"/>
    </xf>
    <xf numFmtId="177" fontId="13" fillId="0" borderId="8" xfId="1" applyNumberFormat="1" applyFont="1" applyFill="1" applyBorder="1" applyAlignment="1">
      <alignment horizontal="right" vertical="center"/>
    </xf>
    <xf numFmtId="177" fontId="13" fillId="0" borderId="24" xfId="1" applyNumberFormat="1" applyFont="1" applyFill="1" applyBorder="1" applyAlignment="1">
      <alignment horizontal="right" vertical="center"/>
    </xf>
    <xf numFmtId="182" fontId="13" fillId="0" borderId="64" xfId="0" applyNumberFormat="1" applyFont="1" applyFill="1" applyBorder="1" applyAlignment="1">
      <alignment horizontal="right" vertical="center"/>
    </xf>
    <xf numFmtId="177" fontId="13" fillId="0" borderId="12" xfId="1" applyNumberFormat="1" applyFont="1" applyFill="1" applyBorder="1" applyAlignment="1">
      <alignment horizontal="right" vertical="center"/>
    </xf>
    <xf numFmtId="177" fontId="13" fillId="0" borderId="25" xfId="1" applyNumberFormat="1" applyFont="1" applyFill="1" applyBorder="1" applyAlignment="1">
      <alignment horizontal="right" vertical="center"/>
    </xf>
    <xf numFmtId="177" fontId="8" fillId="0" borderId="19" xfId="1" applyNumberFormat="1" applyFont="1" applyFill="1" applyBorder="1" applyAlignment="1">
      <alignment horizontal="center" vertical="center" wrapText="1"/>
    </xf>
    <xf numFmtId="177" fontId="8" fillId="0" borderId="110" xfId="1" applyNumberFormat="1" applyFont="1" applyFill="1" applyBorder="1" applyAlignment="1">
      <alignment horizontal="center" vertical="center" wrapText="1"/>
    </xf>
    <xf numFmtId="177" fontId="1" fillId="0" borderId="101" xfId="1" applyNumberFormat="1" applyFont="1" applyFill="1" applyBorder="1" applyAlignment="1">
      <alignment horizontal="center" vertical="center"/>
    </xf>
    <xf numFmtId="177" fontId="1" fillId="0" borderId="105" xfId="1" applyNumberFormat="1" applyFont="1" applyFill="1" applyBorder="1" applyAlignment="1">
      <alignment horizontal="center" vertical="center"/>
    </xf>
    <xf numFmtId="177" fontId="1" fillId="0" borderId="110" xfId="1" applyNumberFormat="1" applyFont="1" applyFill="1" applyBorder="1" applyAlignment="1">
      <alignment horizontal="center" vertical="center"/>
    </xf>
    <xf numFmtId="177" fontId="8" fillId="0" borderId="19" xfId="1" applyNumberFormat="1" applyFont="1" applyFill="1" applyBorder="1" applyAlignment="1">
      <alignment horizontal="center" vertical="center"/>
    </xf>
    <xf numFmtId="177" fontId="8" fillId="0" borderId="110" xfId="1" applyNumberFormat="1" applyFont="1" applyFill="1" applyBorder="1" applyAlignment="1">
      <alignment horizontal="center" vertical="center"/>
    </xf>
    <xf numFmtId="177" fontId="1" fillId="0" borderId="111" xfId="1" applyNumberFormat="1" applyFont="1" applyFill="1" applyBorder="1" applyAlignment="1">
      <alignment horizontal="center" vertical="center"/>
    </xf>
    <xf numFmtId="176" fontId="15" fillId="0" borderId="19" xfId="1" applyNumberFormat="1" applyFont="1" applyFill="1" applyBorder="1" applyAlignment="1">
      <alignment horizontal="left" vertical="center" wrapText="1"/>
    </xf>
    <xf numFmtId="177" fontId="15" fillId="0" borderId="59" xfId="1" applyNumberFormat="1" applyFont="1" applyFill="1" applyBorder="1" applyAlignment="1">
      <alignment horizontal="center" vertical="center" wrapText="1"/>
    </xf>
    <xf numFmtId="177" fontId="15" fillId="0" borderId="68" xfId="1" applyNumberFormat="1" applyFont="1" applyFill="1" applyBorder="1" applyAlignment="1">
      <alignment horizontal="center" vertical="center" wrapText="1"/>
    </xf>
    <xf numFmtId="177" fontId="15" fillId="0" borderId="68" xfId="1" applyNumberFormat="1" applyFont="1" applyFill="1" applyBorder="1" applyAlignment="1">
      <alignment horizontal="center" vertical="center"/>
    </xf>
    <xf numFmtId="176" fontId="1" fillId="0" borderId="19" xfId="1" applyNumberFormat="1" applyFont="1" applyFill="1" applyBorder="1" applyAlignment="1">
      <alignment vertical="center" wrapText="1" shrinkToFit="1"/>
    </xf>
    <xf numFmtId="177" fontId="6" fillId="0" borderId="78" xfId="1" applyNumberFormat="1" applyFont="1" applyFill="1" applyBorder="1" applyAlignment="1">
      <alignment horizontal="left" vertical="center"/>
    </xf>
    <xf numFmtId="177" fontId="6" fillId="0" borderId="49" xfId="1" applyNumberFormat="1" applyFont="1" applyFill="1" applyBorder="1" applyAlignment="1">
      <alignment horizontal="left" vertical="center"/>
    </xf>
    <xf numFmtId="177" fontId="6" fillId="0" borderId="28" xfId="1" applyNumberFormat="1" applyFont="1" applyFill="1" applyBorder="1" applyAlignment="1">
      <alignment horizontal="left" vertical="center"/>
    </xf>
    <xf numFmtId="176" fontId="1" fillId="0" borderId="59" xfId="1" applyNumberFormat="1" applyFont="1" applyFill="1" applyBorder="1" applyAlignment="1">
      <alignment vertical="center" wrapText="1" shrinkToFit="1"/>
    </xf>
    <xf numFmtId="176" fontId="1" fillId="0" borderId="67" xfId="1" applyNumberFormat="1" applyFont="1" applyFill="1" applyBorder="1" applyAlignment="1">
      <alignment vertical="center" wrapText="1" shrinkToFit="1"/>
    </xf>
    <xf numFmtId="177" fontId="6" fillId="0" borderId="34" xfId="1" applyNumberFormat="1" applyFont="1" applyFill="1" applyBorder="1" applyAlignment="1">
      <alignment horizontal="left" vertical="center" shrinkToFit="1"/>
    </xf>
    <xf numFmtId="177" fontId="6" fillId="0" borderId="64" xfId="1" applyNumberFormat="1" applyFont="1" applyFill="1" applyBorder="1" applyAlignment="1">
      <alignment horizontal="left" vertical="center" shrinkToFit="1"/>
    </xf>
    <xf numFmtId="177" fontId="13" fillId="0" borderId="35" xfId="1" applyNumberFormat="1" applyFont="1" applyFill="1" applyBorder="1" applyAlignment="1">
      <alignment horizontal="right" vertical="center"/>
    </xf>
    <xf numFmtId="177" fontId="13" fillId="0" borderId="37" xfId="1" applyNumberFormat="1" applyFont="1" applyFill="1" applyBorder="1" applyAlignment="1">
      <alignment horizontal="right" vertical="center"/>
    </xf>
    <xf numFmtId="176" fontId="6" fillId="0" borderId="10" xfId="1" applyNumberFormat="1" applyFont="1" applyFill="1" applyBorder="1" applyAlignment="1">
      <alignment vertical="center" shrinkToFit="1"/>
    </xf>
    <xf numFmtId="176" fontId="6" fillId="0" borderId="5" xfId="1" applyNumberFormat="1" applyFont="1" applyFill="1" applyBorder="1" applyAlignment="1">
      <alignment vertical="center" shrinkToFit="1"/>
    </xf>
    <xf numFmtId="176" fontId="6" fillId="0" borderId="31" xfId="1" applyNumberFormat="1" applyFont="1" applyFill="1" applyBorder="1" applyAlignment="1">
      <alignment vertical="center" shrinkToFit="1"/>
    </xf>
    <xf numFmtId="176" fontId="6" fillId="0" borderId="35" xfId="1" applyNumberFormat="1" applyFont="1" applyFill="1" applyBorder="1" applyAlignment="1">
      <alignment vertical="center" shrinkToFit="1"/>
    </xf>
    <xf numFmtId="176" fontId="6" fillId="0" borderId="74" xfId="1" applyNumberFormat="1" applyFont="1" applyFill="1" applyBorder="1" applyAlignment="1">
      <alignment vertical="center" shrinkToFit="1"/>
    </xf>
    <xf numFmtId="176" fontId="6" fillId="0" borderId="37" xfId="1" applyNumberFormat="1" applyFont="1" applyFill="1" applyBorder="1" applyAlignment="1">
      <alignment vertical="center" shrinkToFit="1"/>
    </xf>
    <xf numFmtId="0" fontId="6" fillId="0" borderId="35" xfId="1" applyFont="1" applyFill="1" applyBorder="1" applyAlignment="1">
      <alignment vertical="center" wrapText="1"/>
    </xf>
    <xf numFmtId="0" fontId="6" fillId="0" borderId="74" xfId="1" applyFont="1" applyFill="1" applyBorder="1" applyAlignment="1">
      <alignment vertical="center" wrapText="1"/>
    </xf>
    <xf numFmtId="0" fontId="6" fillId="0" borderId="31" xfId="1" applyFont="1" applyFill="1" applyBorder="1" applyAlignment="1">
      <alignment vertical="center" wrapText="1"/>
    </xf>
    <xf numFmtId="0" fontId="8" fillId="0" borderId="12" xfId="1" applyFont="1" applyFill="1" applyBorder="1" applyAlignment="1">
      <alignment vertical="center" wrapText="1"/>
    </xf>
    <xf numFmtId="177" fontId="6" fillId="0" borderId="10" xfId="1" applyNumberFormat="1" applyFont="1" applyFill="1" applyBorder="1" applyAlignment="1">
      <alignment horizontal="center" vertical="center" shrinkToFit="1"/>
    </xf>
    <xf numFmtId="177" fontId="6" fillId="0" borderId="5" xfId="1" applyNumberFormat="1" applyFont="1" applyFill="1" applyBorder="1" applyAlignment="1">
      <alignment horizontal="center" vertical="center" shrinkToFit="1"/>
    </xf>
    <xf numFmtId="177" fontId="6" fillId="0" borderId="31" xfId="1" applyNumberFormat="1" applyFont="1" applyFill="1" applyBorder="1" applyAlignment="1">
      <alignment horizontal="center" vertical="center" shrinkToFit="1"/>
    </xf>
    <xf numFmtId="180" fontId="6" fillId="0" borderId="10" xfId="1" applyNumberFormat="1" applyFont="1" applyFill="1" applyBorder="1" applyAlignment="1">
      <alignment horizontal="left" vertical="center" shrinkToFit="1"/>
    </xf>
    <xf numFmtId="180" fontId="6" fillId="0" borderId="5" xfId="1" applyNumberFormat="1" applyFont="1" applyFill="1" applyBorder="1" applyAlignment="1">
      <alignment horizontal="left" vertical="center" shrinkToFit="1"/>
    </xf>
    <xf numFmtId="180" fontId="6" fillId="0" borderId="31" xfId="1" applyNumberFormat="1" applyFont="1" applyFill="1" applyBorder="1" applyAlignment="1">
      <alignment horizontal="left" vertical="center" shrinkToFit="1"/>
    </xf>
    <xf numFmtId="0" fontId="3" fillId="0" borderId="52" xfId="0" applyFont="1" applyFill="1" applyBorder="1" applyAlignment="1">
      <alignment vertical="center"/>
    </xf>
    <xf numFmtId="0" fontId="3" fillId="0" borderId="49" xfId="0" applyFont="1" applyFill="1" applyBorder="1" applyAlignment="1">
      <alignment vertical="center"/>
    </xf>
    <xf numFmtId="0" fontId="3" fillId="0" borderId="28" xfId="0" applyFont="1" applyFill="1" applyBorder="1" applyAlignment="1">
      <alignment vertical="center"/>
    </xf>
    <xf numFmtId="182" fontId="13" fillId="0" borderId="35" xfId="0" applyNumberFormat="1" applyFont="1" applyFill="1" applyBorder="1" applyAlignment="1">
      <alignment horizontal="right" vertical="center"/>
    </xf>
    <xf numFmtId="182" fontId="13" fillId="0" borderId="74" xfId="0" applyNumberFormat="1" applyFont="1" applyFill="1" applyBorder="1" applyAlignment="1">
      <alignment horizontal="right" vertical="center"/>
    </xf>
    <xf numFmtId="180" fontId="6" fillId="0" borderId="35" xfId="1" applyNumberFormat="1" applyFont="1" applyFill="1" applyBorder="1" applyAlignment="1">
      <alignment horizontal="left" vertical="center" shrinkToFit="1"/>
    </xf>
    <xf numFmtId="180" fontId="6" fillId="0" borderId="74" xfId="1" applyNumberFormat="1" applyFont="1" applyFill="1" applyBorder="1" applyAlignment="1">
      <alignment horizontal="left" vertical="center" shrinkToFit="1"/>
    </xf>
    <xf numFmtId="180" fontId="6" fillId="0" borderId="37" xfId="1" applyNumberFormat="1" applyFont="1" applyFill="1" applyBorder="1" applyAlignment="1">
      <alignment horizontal="left" vertical="center" shrinkToFit="1"/>
    </xf>
    <xf numFmtId="0" fontId="6" fillId="0" borderId="35" xfId="1" applyFont="1" applyFill="1" applyBorder="1" applyAlignment="1">
      <alignment vertical="center" shrinkToFit="1"/>
    </xf>
    <xf numFmtId="0" fontId="6" fillId="0" borderId="74" xfId="1" applyFont="1" applyFill="1" applyBorder="1" applyAlignment="1">
      <alignment vertical="center" shrinkToFit="1"/>
    </xf>
    <xf numFmtId="182" fontId="13" fillId="0" borderId="8" xfId="0" applyNumberFormat="1" applyFont="1" applyFill="1" applyBorder="1" applyAlignment="1">
      <alignment horizontal="right" vertical="center"/>
    </xf>
    <xf numFmtId="182" fontId="13" fillId="0" borderId="0" xfId="0" applyNumberFormat="1" applyFont="1" applyFill="1" applyBorder="1" applyAlignment="1">
      <alignment horizontal="right" vertical="center"/>
    </xf>
    <xf numFmtId="0" fontId="6" fillId="0" borderId="10" xfId="1" applyFont="1" applyFill="1" applyBorder="1" applyAlignment="1">
      <alignment vertical="center" shrinkToFit="1"/>
    </xf>
    <xf numFmtId="0" fontId="6" fillId="0" borderId="5" xfId="1" applyFont="1" applyFill="1" applyBorder="1" applyAlignment="1">
      <alignment vertical="center" shrinkToFit="1"/>
    </xf>
    <xf numFmtId="180" fontId="6" fillId="0" borderId="12" xfId="1" applyNumberFormat="1" applyFont="1" applyFill="1" applyBorder="1" applyAlignment="1">
      <alignment vertical="center" shrinkToFit="1"/>
    </xf>
    <xf numFmtId="180" fontId="6" fillId="0" borderId="4" xfId="1" applyNumberFormat="1" applyFont="1" applyFill="1" applyBorder="1" applyAlignment="1">
      <alignment vertical="center" shrinkToFit="1"/>
    </xf>
    <xf numFmtId="180" fontId="6" fillId="0" borderId="25" xfId="1" applyNumberFormat="1" applyFont="1" applyFill="1" applyBorder="1" applyAlignment="1">
      <alignment vertical="center" shrinkToFit="1"/>
    </xf>
    <xf numFmtId="0" fontId="6" fillId="0" borderId="12" xfId="1" applyFont="1" applyFill="1" applyBorder="1" applyAlignment="1">
      <alignment vertical="center"/>
    </xf>
    <xf numFmtId="0" fontId="6" fillId="0" borderId="25" xfId="1" applyFont="1" applyFill="1" applyBorder="1" applyAlignment="1">
      <alignment vertical="center"/>
    </xf>
    <xf numFmtId="177" fontId="6" fillId="0" borderId="52" xfId="1" applyNumberFormat="1" applyFont="1" applyFill="1" applyBorder="1" applyAlignment="1">
      <alignment horizontal="center" vertical="center"/>
    </xf>
    <xf numFmtId="177" fontId="6" fillId="0" borderId="28" xfId="1" applyNumberFormat="1" applyFont="1" applyFill="1" applyBorder="1" applyAlignment="1">
      <alignment horizontal="center" vertical="center"/>
    </xf>
    <xf numFmtId="0" fontId="6" fillId="0" borderId="35" xfId="1" applyFont="1" applyFill="1" applyBorder="1" applyAlignment="1">
      <alignment vertical="center"/>
    </xf>
    <xf numFmtId="0" fontId="6" fillId="0" borderId="37" xfId="1" applyFont="1" applyFill="1" applyBorder="1" applyAlignment="1">
      <alignment vertical="center"/>
    </xf>
    <xf numFmtId="0" fontId="6" fillId="0" borderId="10" xfId="1" applyFont="1" applyFill="1" applyBorder="1" applyAlignment="1">
      <alignment vertical="center"/>
    </xf>
    <xf numFmtId="0" fontId="6" fillId="0" borderId="31" xfId="1" applyFont="1" applyFill="1" applyBorder="1" applyAlignment="1">
      <alignment vertical="center"/>
    </xf>
    <xf numFmtId="0" fontId="6" fillId="0" borderId="14" xfId="1" applyFont="1" applyFill="1" applyBorder="1" applyAlignment="1">
      <alignment vertical="center"/>
    </xf>
    <xf numFmtId="0" fontId="6" fillId="0" borderId="38" xfId="1" applyFont="1" applyFill="1" applyBorder="1" applyAlignment="1">
      <alignment vertical="center"/>
    </xf>
    <xf numFmtId="177" fontId="6" fillId="0" borderId="21" xfId="1" applyNumberFormat="1" applyFont="1" applyFill="1" applyBorder="1" applyAlignment="1">
      <alignment vertical="center" shrinkToFit="1"/>
    </xf>
    <xf numFmtId="177" fontId="6" fillId="0" borderId="55" xfId="1" applyNumberFormat="1" applyFont="1" applyFill="1" applyBorder="1" applyAlignment="1">
      <alignment vertical="center" shrinkToFit="1"/>
    </xf>
    <xf numFmtId="177" fontId="6" fillId="0" borderId="27" xfId="1" applyNumberFormat="1" applyFont="1" applyFill="1" applyBorder="1" applyAlignment="1">
      <alignment vertical="center" shrinkToFit="1"/>
    </xf>
    <xf numFmtId="182" fontId="13" fillId="0" borderId="31" xfId="0" applyNumberFormat="1" applyFont="1" applyFill="1" applyBorder="1" applyAlignment="1">
      <alignment horizontal="right" vertical="center"/>
    </xf>
    <xf numFmtId="177" fontId="6" fillId="0" borderId="35" xfId="1" applyNumberFormat="1" applyFont="1" applyFill="1" applyBorder="1" applyAlignment="1">
      <alignment horizontal="center" vertical="center" shrinkToFit="1"/>
    </xf>
    <xf numFmtId="177" fontId="6" fillId="0" borderId="74" xfId="1" applyNumberFormat="1" applyFont="1" applyFill="1" applyBorder="1" applyAlignment="1">
      <alignment horizontal="center" vertical="center" shrinkToFit="1"/>
    </xf>
    <xf numFmtId="177" fontId="6" fillId="0" borderId="37" xfId="1" applyNumberFormat="1" applyFont="1" applyFill="1" applyBorder="1" applyAlignment="1">
      <alignment horizontal="center" vertical="center" shrinkToFit="1"/>
    </xf>
    <xf numFmtId="177" fontId="14" fillId="0" borderId="52" xfId="1" applyNumberFormat="1" applyFont="1" applyFill="1" applyBorder="1" applyAlignment="1">
      <alignment horizontal="center" vertical="center"/>
    </xf>
    <xf numFmtId="177" fontId="14" fillId="0" borderId="28" xfId="1" applyNumberFormat="1" applyFont="1" applyFill="1" applyBorder="1" applyAlignment="1">
      <alignment horizontal="center" vertical="center"/>
    </xf>
    <xf numFmtId="177" fontId="14" fillId="0" borderId="7" xfId="1" applyNumberFormat="1" applyFont="1" applyFill="1" applyBorder="1" applyAlignment="1">
      <alignment horizontal="center" vertical="center"/>
    </xf>
    <xf numFmtId="0" fontId="21" fillId="0" borderId="30" xfId="0" applyFont="1" applyFill="1" applyBorder="1" applyAlignment="1">
      <alignment horizontal="center" vertical="center"/>
    </xf>
    <xf numFmtId="0" fontId="9" fillId="0" borderId="7"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32" xfId="1" applyFont="1" applyFill="1" applyBorder="1" applyAlignment="1">
      <alignment horizontal="center" vertical="center" wrapText="1"/>
    </xf>
    <xf numFmtId="182" fontId="13" fillId="0" borderId="21" xfId="0" applyNumberFormat="1" applyFont="1" applyFill="1" applyBorder="1" applyAlignment="1">
      <alignment horizontal="right" vertical="center"/>
    </xf>
    <xf numFmtId="182" fontId="13" fillId="0" borderId="55" xfId="0" applyNumberFormat="1" applyFont="1" applyFill="1" applyBorder="1" applyAlignment="1">
      <alignment horizontal="right" vertical="center"/>
    </xf>
    <xf numFmtId="182" fontId="13" fillId="0" borderId="37" xfId="0" applyNumberFormat="1" applyFont="1" applyFill="1" applyBorder="1" applyAlignment="1">
      <alignment horizontal="right" vertical="center"/>
    </xf>
    <xf numFmtId="178" fontId="6" fillId="0" borderId="49" xfId="1" applyNumberFormat="1" applyFont="1" applyFill="1" applyBorder="1" applyAlignment="1">
      <alignment horizontal="center" vertical="center"/>
    </xf>
    <xf numFmtId="182" fontId="13" fillId="0" borderId="27" xfId="0" applyNumberFormat="1" applyFont="1" applyFill="1" applyBorder="1" applyAlignment="1">
      <alignment horizontal="right" vertical="center"/>
    </xf>
    <xf numFmtId="0" fontId="6" fillId="0" borderId="21" xfId="1" applyFont="1" applyFill="1" applyBorder="1" applyAlignment="1">
      <alignment vertical="center" shrinkToFit="1"/>
    </xf>
    <xf numFmtId="0" fontId="6" fillId="0" borderId="55" xfId="1" applyFont="1" applyFill="1" applyBorder="1" applyAlignment="1">
      <alignment vertical="center" shrinkToFit="1"/>
    </xf>
    <xf numFmtId="0" fontId="6" fillId="0" borderId="7" xfId="1" applyFont="1" applyFill="1" applyBorder="1" applyAlignment="1">
      <alignment vertical="center"/>
    </xf>
    <xf numFmtId="0" fontId="6" fillId="0" borderId="30" xfId="1" applyFont="1" applyFill="1" applyBorder="1" applyAlignment="1">
      <alignment vertical="center"/>
    </xf>
    <xf numFmtId="0" fontId="8" fillId="0" borderId="12" xfId="1" applyFont="1" applyFill="1" applyBorder="1" applyAlignment="1">
      <alignment horizontal="left" vertical="center" wrapText="1" shrinkToFit="1"/>
    </xf>
    <xf numFmtId="0" fontId="6" fillId="0" borderId="25" xfId="1" applyFont="1" applyFill="1" applyBorder="1" applyAlignment="1">
      <alignment horizontal="left" vertical="center" wrapText="1" shrinkToFit="1"/>
    </xf>
    <xf numFmtId="176" fontId="6" fillId="0" borderId="19" xfId="1" applyNumberFormat="1" applyFont="1" applyFill="1" applyBorder="1" applyAlignment="1">
      <alignment vertical="center" wrapText="1"/>
    </xf>
    <xf numFmtId="176" fontId="6" fillId="0" borderId="59" xfId="1" applyNumberFormat="1" applyFont="1" applyFill="1" applyBorder="1" applyAlignment="1">
      <alignment vertical="center" wrapText="1"/>
    </xf>
    <xf numFmtId="176" fontId="6" fillId="0" borderId="67" xfId="1" applyNumberFormat="1" applyFont="1" applyFill="1" applyBorder="1" applyAlignment="1">
      <alignment vertical="center" wrapText="1"/>
    </xf>
    <xf numFmtId="0" fontId="15" fillId="0" borderId="52" xfId="1" applyFont="1" applyFill="1" applyBorder="1" applyAlignment="1">
      <alignment horizontal="left" vertical="center"/>
    </xf>
    <xf numFmtId="0" fontId="15" fillId="0" borderId="10" xfId="1" applyFont="1" applyFill="1" applyBorder="1" applyAlignment="1">
      <alignment vertical="center" wrapText="1"/>
    </xf>
    <xf numFmtId="177" fontId="8" fillId="0" borderId="110" xfId="1" applyNumberFormat="1" applyFont="1" applyFill="1" applyBorder="1" applyAlignment="1">
      <alignment horizontal="left" vertical="center" wrapText="1"/>
    </xf>
    <xf numFmtId="176" fontId="1" fillId="0" borderId="68" xfId="1" applyNumberFormat="1" applyFont="1" applyFill="1" applyBorder="1" applyAlignment="1">
      <alignment vertical="center" wrapText="1" shrinkToFit="1"/>
    </xf>
    <xf numFmtId="177" fontId="8" fillId="0" borderId="112" xfId="1" applyNumberFormat="1" applyFont="1" applyFill="1" applyBorder="1" applyAlignment="1">
      <alignment horizontal="left" vertical="center" wrapText="1"/>
    </xf>
    <xf numFmtId="177" fontId="8" fillId="0" borderId="18" xfId="1" applyNumberFormat="1" applyFont="1" applyFill="1" applyBorder="1" applyAlignment="1">
      <alignment horizontal="left" vertical="center" wrapText="1"/>
    </xf>
    <xf numFmtId="177" fontId="8" fillId="0" borderId="122" xfId="1" applyNumberFormat="1" applyFont="1" applyFill="1" applyBorder="1" applyAlignment="1">
      <alignment horizontal="left" vertical="center" wrapText="1"/>
    </xf>
    <xf numFmtId="177" fontId="8" fillId="0" borderId="23" xfId="1" applyNumberFormat="1" applyFont="1" applyFill="1" applyBorder="1" applyAlignment="1">
      <alignment horizontal="left" vertical="center" wrapText="1"/>
    </xf>
    <xf numFmtId="177" fontId="8" fillId="0" borderId="0" xfId="1" applyNumberFormat="1" applyFont="1" applyFill="1" applyBorder="1" applyAlignment="1">
      <alignment horizontal="left" vertical="center" wrapText="1"/>
    </xf>
    <xf numFmtId="177" fontId="8" fillId="0" borderId="24" xfId="1" applyNumberFormat="1" applyFont="1" applyFill="1" applyBorder="1" applyAlignment="1">
      <alignment horizontal="left" vertical="center" wrapText="1"/>
    </xf>
    <xf numFmtId="177" fontId="1" fillId="0" borderId="107" xfId="1" applyNumberFormat="1" applyFont="1" applyFill="1" applyBorder="1" applyAlignment="1">
      <alignment horizontal="center" vertical="center"/>
    </xf>
    <xf numFmtId="177" fontId="1" fillId="0" borderId="108" xfId="1" applyNumberFormat="1" applyFont="1" applyFill="1" applyBorder="1" applyAlignment="1">
      <alignment horizontal="center" vertical="center"/>
    </xf>
    <xf numFmtId="177" fontId="1" fillId="0" borderId="109" xfId="1" applyNumberFormat="1" applyFont="1" applyFill="1" applyBorder="1" applyAlignment="1">
      <alignment horizontal="center" vertical="center"/>
    </xf>
    <xf numFmtId="177" fontId="1" fillId="0" borderId="18" xfId="1" applyNumberFormat="1" applyFont="1" applyFill="1" applyBorder="1" applyAlignment="1">
      <alignment horizontal="center" vertical="center"/>
    </xf>
    <xf numFmtId="177" fontId="1" fillId="0" borderId="122" xfId="1" applyNumberFormat="1" applyFont="1" applyFill="1" applyBorder="1" applyAlignment="1">
      <alignment horizontal="center" vertical="center"/>
    </xf>
    <xf numFmtId="177" fontId="1" fillId="0" borderId="0"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118" xfId="1" applyNumberFormat="1" applyFont="1" applyFill="1" applyBorder="1" applyAlignment="1">
      <alignment horizontal="center" vertical="center"/>
    </xf>
    <xf numFmtId="177" fontId="1" fillId="0" borderId="116" xfId="1" applyNumberFormat="1" applyFont="1" applyFill="1" applyBorder="1" applyAlignment="1">
      <alignment horizontal="center" vertical="center"/>
    </xf>
    <xf numFmtId="177" fontId="15" fillId="0" borderId="19" xfId="1" applyNumberFormat="1" applyFont="1" applyFill="1" applyBorder="1" applyAlignment="1">
      <alignment horizontal="center" vertical="center" wrapText="1"/>
    </xf>
    <xf numFmtId="177" fontId="15" fillId="0" borderId="19" xfId="1" applyNumberFormat="1" applyFont="1" applyFill="1" applyBorder="1" applyAlignment="1">
      <alignment horizontal="center" vertical="center"/>
    </xf>
    <xf numFmtId="177" fontId="1" fillId="0" borderId="19" xfId="1" applyNumberFormat="1" applyFont="1" applyFill="1" applyBorder="1" applyAlignment="1">
      <alignment horizontal="center" vertical="center" wrapText="1"/>
    </xf>
    <xf numFmtId="177" fontId="6" fillId="0" borderId="18" xfId="1" applyNumberFormat="1" applyFont="1" applyFill="1" applyBorder="1" applyAlignment="1">
      <alignment horizontal="center" vertical="center"/>
    </xf>
    <xf numFmtId="177" fontId="6" fillId="0" borderId="0" xfId="1" applyNumberFormat="1" applyFont="1" applyFill="1" applyBorder="1" applyAlignment="1">
      <alignment horizontal="center" vertical="center"/>
    </xf>
    <xf numFmtId="177" fontId="6" fillId="0" borderId="114" xfId="1" applyNumberFormat="1" applyFont="1" applyFill="1" applyBorder="1" applyAlignment="1">
      <alignment horizontal="center" vertical="center"/>
    </xf>
    <xf numFmtId="176" fontId="15" fillId="0" borderId="59" xfId="1" applyNumberFormat="1" applyFont="1" applyFill="1" applyBorder="1" applyAlignment="1">
      <alignment horizontal="left" vertical="center"/>
    </xf>
    <xf numFmtId="176" fontId="15" fillId="0" borderId="67" xfId="1" applyNumberFormat="1" applyFont="1" applyFill="1" applyBorder="1" applyAlignment="1">
      <alignment horizontal="left" vertical="center"/>
    </xf>
    <xf numFmtId="176" fontId="15" fillId="0" borderId="68" xfId="1" applyNumberFormat="1" applyFont="1" applyFill="1" applyBorder="1" applyAlignment="1">
      <alignment horizontal="left" vertical="center"/>
    </xf>
  </cellXfs>
  <cellStyles count="5">
    <cellStyle name="桁区切り" xfId="2" builtinId="6"/>
    <cellStyle name="標準" xfId="0" builtinId="0"/>
    <cellStyle name="標準 2" xfId="3"/>
    <cellStyle name="標準 2 3" xfId="4"/>
    <cellStyle name="標準_Shee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1628776</xdr:colOff>
      <xdr:row>15</xdr:row>
      <xdr:rowOff>133350</xdr:rowOff>
    </xdr:from>
    <xdr:to>
      <xdr:col>2</xdr:col>
      <xdr:colOff>114301</xdr:colOff>
      <xdr:row>16</xdr:row>
      <xdr:rowOff>266700</xdr:rowOff>
    </xdr:to>
    <xdr:sp macro="" textlink="" fLocksText="0">
      <xdr:nvSpPr>
        <xdr:cNvPr id="2" name="AutoShape 100"/>
        <xdr:cNvSpPr/>
      </xdr:nvSpPr>
      <xdr:spPr bwMode="auto">
        <a:xfrm>
          <a:off x="1790701" y="5981700"/>
          <a:ext cx="1504950" cy="419100"/>
        </a:xfrm>
        <a:prstGeom prst="wedgeRectCallout">
          <a:avLst>
            <a:gd name="adj1" fmla="val -27514"/>
            <a:gd name="adj2" fmla="val 48797"/>
          </a:avLst>
        </a:prstGeom>
        <a:solidFill>
          <a:schemeClr val="tx2">
            <a:lumMod val="20000"/>
            <a:lumOff val="80000"/>
          </a:schemeClr>
        </a:solidFill>
        <a:ln w="9525">
          <a:solidFill>
            <a:srgbClr val="000000"/>
          </a:solidFill>
          <a:miter lim="800000"/>
        </a:ln>
      </xdr:spPr>
      <xdr:txBody>
        <a:bodyPr vertOverflow="clip" wrap="square" lIns="36000" tIns="36000" rIns="36000" bIns="36000" anchor="t"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twoCellAnchor>
    <xdr:from>
      <xdr:col>1</xdr:col>
      <xdr:colOff>504825</xdr:colOff>
      <xdr:row>38</xdr:row>
      <xdr:rowOff>1152525</xdr:rowOff>
    </xdr:from>
    <xdr:to>
      <xdr:col>2</xdr:col>
      <xdr:colOff>495801</xdr:colOff>
      <xdr:row>38</xdr:row>
      <xdr:rowOff>1493923</xdr:rowOff>
    </xdr:to>
    <xdr:sp macro="" textlink="">
      <xdr:nvSpPr>
        <xdr:cNvPr id="8" name="テキスト ボックス 10"/>
        <xdr:cNvSpPr txBox="1"/>
      </xdr:nvSpPr>
      <xdr:spPr>
        <a:xfrm>
          <a:off x="666750" y="12363450"/>
          <a:ext cx="301040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819151</xdr:colOff>
      <xdr:row>7</xdr:row>
      <xdr:rowOff>66674</xdr:rowOff>
    </xdr:from>
    <xdr:to>
      <xdr:col>8</xdr:col>
      <xdr:colOff>9526</xdr:colOff>
      <xdr:row>10</xdr:row>
      <xdr:rowOff>66675</xdr:rowOff>
    </xdr:to>
    <xdr:sp macro="" textlink="" fLocksText="0">
      <xdr:nvSpPr>
        <xdr:cNvPr id="6" name="AutoShape 100"/>
        <xdr:cNvSpPr/>
      </xdr:nvSpPr>
      <xdr:spPr bwMode="auto">
        <a:xfrm>
          <a:off x="5505451" y="1657349"/>
          <a:ext cx="2400300" cy="857251"/>
        </a:xfrm>
        <a:prstGeom prst="wedgeRectCallout">
          <a:avLst>
            <a:gd name="adj1" fmla="val -27514"/>
            <a:gd name="adj2" fmla="val 48797"/>
          </a:avLst>
        </a:prstGeom>
        <a:solidFill>
          <a:schemeClr val="tx2">
            <a:lumMod val="20000"/>
            <a:lumOff val="80000"/>
          </a:schemeClr>
        </a:solidFill>
        <a:ln w="9525">
          <a:solidFill>
            <a:srgbClr val="000000"/>
          </a:solidFill>
          <a:miter lim="800000"/>
        </a:ln>
      </xdr:spPr>
      <xdr:txBody>
        <a:bodyPr vertOverflow="clip" wrap="square" lIns="36000" tIns="36000" rIns="36000" bIns="36000" anchor="ctr" upright="1"/>
        <a:lstStyle/>
        <a:p>
          <a:pPr algn="ctr" eaLnBrk="1" fontAlgn="auto" latinLnBrk="0" hangingPunct="1"/>
          <a:r>
            <a:rPr lang="ja-JP" altLang="en-US" sz="1000" b="0" i="0" u="none" kern="0" spc="0" baseline="0">
              <a:ln>
                <a:noFill/>
              </a:ln>
              <a:solidFill>
                <a:srgbClr val="0000FF"/>
              </a:solidFill>
              <a:latin typeface="ＭＳ Ｐゴシック"/>
              <a:ea typeface="ＭＳ Ｐゴシック"/>
            </a:rPr>
            <a:t>　</a:t>
          </a:r>
          <a:r>
            <a:rPr lang="ja-JP" altLang="en-US" sz="900" b="0" i="0" u="none" kern="0" spc="0" baseline="0">
              <a:ln>
                <a:noFill/>
              </a:ln>
              <a:solidFill>
                <a:srgbClr val="0070C0"/>
              </a:solidFill>
              <a:effectLst/>
              <a:latin typeface="+mn-lt"/>
              <a:ea typeface="+mn-ea"/>
              <a:cs typeface="+mn-cs"/>
            </a:rPr>
            <a:t>居宅</a:t>
          </a:r>
          <a:r>
            <a:rPr lang="ja-JP" altLang="ja-JP" sz="900" b="0" i="0" baseline="0">
              <a:solidFill>
                <a:srgbClr val="0070C0"/>
              </a:solidFill>
              <a:effectLst/>
              <a:latin typeface="+mn-lt"/>
              <a:ea typeface="+mn-ea"/>
              <a:cs typeface="+mn-cs"/>
            </a:rPr>
            <a:t>介護支援費（</a:t>
          </a:r>
          <a:r>
            <a:rPr lang="en-US" altLang="ja-JP" sz="900" b="0" i="0" baseline="0">
              <a:solidFill>
                <a:srgbClr val="0070C0"/>
              </a:solidFill>
              <a:effectLst/>
              <a:latin typeface="+mn-lt"/>
              <a:ea typeface="+mn-ea"/>
              <a:cs typeface="+mn-cs"/>
            </a:rPr>
            <a:t>Ⅰ</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または</a:t>
          </a:r>
          <a:endParaRPr lang="en-US" altLang="ja-JP" sz="900" b="0" i="0" baseline="0">
            <a:solidFill>
              <a:srgbClr val="0070C0"/>
            </a:solidFill>
            <a:effectLst/>
            <a:latin typeface="+mn-lt"/>
            <a:ea typeface="+mn-ea"/>
            <a:cs typeface="+mn-cs"/>
          </a:endParaRPr>
        </a:p>
        <a:p>
          <a:pPr algn="ctr" eaLnBrk="1" fontAlgn="auto" latinLnBrk="0" hangingPunct="1"/>
          <a:r>
            <a:rPr lang="ja-JP" altLang="ja-JP" sz="900" b="0" i="0" baseline="0">
              <a:solidFill>
                <a:srgbClr val="0070C0"/>
              </a:solidFill>
              <a:effectLst/>
              <a:latin typeface="+mn-lt"/>
              <a:ea typeface="+mn-ea"/>
              <a:cs typeface="+mn-cs"/>
            </a:rPr>
            <a:t>居宅介護支援費（</a:t>
          </a:r>
          <a:r>
            <a:rPr lang="en-US" altLang="ja-JP" sz="900" b="0" i="0" baseline="0">
              <a:solidFill>
                <a:srgbClr val="0070C0"/>
              </a:solidFill>
              <a:effectLst/>
              <a:latin typeface="+mn-lt"/>
              <a:ea typeface="+mn-ea"/>
              <a:cs typeface="+mn-cs"/>
            </a:rPr>
            <a:t>Ⅱ</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を</a:t>
          </a:r>
          <a:endParaRPr lang="en-US" altLang="ja-JP" sz="900" b="0" i="0" baseline="0">
            <a:solidFill>
              <a:srgbClr val="0070C0"/>
            </a:solidFill>
            <a:effectLst/>
            <a:latin typeface="+mn-lt"/>
            <a:ea typeface="+mn-ea"/>
            <a:cs typeface="+mn-cs"/>
          </a:endParaRPr>
        </a:p>
        <a:p>
          <a:pPr algn="ctr" eaLnBrk="1" fontAlgn="auto" latinLnBrk="0" hangingPunct="1"/>
          <a:r>
            <a:rPr lang="ja-JP" altLang="en-US" sz="900" b="0" i="0" baseline="0">
              <a:solidFill>
                <a:srgbClr val="0070C0"/>
              </a:solidFill>
              <a:effectLst/>
              <a:latin typeface="+mn-lt"/>
              <a:ea typeface="+mn-ea"/>
              <a:cs typeface="+mn-cs"/>
            </a:rPr>
            <a:t>選択して</a:t>
          </a:r>
          <a:r>
            <a:rPr lang="ja-JP" altLang="ja-JP" sz="900" b="0" i="0" baseline="0">
              <a:solidFill>
                <a:srgbClr val="0070C0"/>
              </a:solidFill>
              <a:effectLst/>
              <a:latin typeface="+mn-lt"/>
              <a:ea typeface="+mn-ea"/>
              <a:cs typeface="+mn-cs"/>
            </a:rPr>
            <a:t>作成してください。</a:t>
          </a:r>
          <a:endParaRPr lang="ja-JP" altLang="ja-JP" sz="900">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1628776</xdr:colOff>
      <xdr:row>15</xdr:row>
      <xdr:rowOff>133350</xdr:rowOff>
    </xdr:from>
    <xdr:to>
      <xdr:col>2</xdr:col>
      <xdr:colOff>114301</xdr:colOff>
      <xdr:row>16</xdr:row>
      <xdr:rowOff>266700</xdr:rowOff>
    </xdr:to>
    <xdr:sp macro="" textlink="" fLocksText="0">
      <xdr:nvSpPr>
        <xdr:cNvPr id="2" name="AutoShape 100"/>
        <xdr:cNvSpPr/>
      </xdr:nvSpPr>
      <xdr:spPr bwMode="auto">
        <a:xfrm>
          <a:off x="1790701" y="4010025"/>
          <a:ext cx="1504950" cy="419100"/>
        </a:xfrm>
        <a:prstGeom prst="wedgeRectCallout">
          <a:avLst>
            <a:gd name="adj1" fmla="val -27514"/>
            <a:gd name="adj2" fmla="val 48797"/>
          </a:avLst>
        </a:prstGeom>
        <a:solidFill>
          <a:schemeClr val="tx2">
            <a:lumMod val="20000"/>
            <a:lumOff val="80000"/>
          </a:schemeClr>
        </a:solidFill>
        <a:ln w="9525">
          <a:solidFill>
            <a:srgbClr val="000000"/>
          </a:solidFill>
          <a:miter lim="800000"/>
        </a:ln>
      </xdr:spPr>
      <xdr:txBody>
        <a:bodyPr vertOverflow="clip" wrap="square" lIns="36000" tIns="36000" rIns="36000" bIns="36000" anchor="t"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twoCellAnchor>
    <xdr:from>
      <xdr:col>1</xdr:col>
      <xdr:colOff>504825</xdr:colOff>
      <xdr:row>38</xdr:row>
      <xdr:rowOff>1152525</xdr:rowOff>
    </xdr:from>
    <xdr:to>
      <xdr:col>2</xdr:col>
      <xdr:colOff>495801</xdr:colOff>
      <xdr:row>38</xdr:row>
      <xdr:rowOff>1493923</xdr:rowOff>
    </xdr:to>
    <xdr:sp macro="" textlink="">
      <xdr:nvSpPr>
        <xdr:cNvPr id="3" name="テキスト ボックス 10"/>
        <xdr:cNvSpPr txBox="1"/>
      </xdr:nvSpPr>
      <xdr:spPr>
        <a:xfrm>
          <a:off x="666750" y="10391775"/>
          <a:ext cx="301040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790575</xdr:colOff>
      <xdr:row>7</xdr:row>
      <xdr:rowOff>28575</xdr:rowOff>
    </xdr:from>
    <xdr:to>
      <xdr:col>7</xdr:col>
      <xdr:colOff>600075</xdr:colOff>
      <xdr:row>10</xdr:row>
      <xdr:rowOff>28576</xdr:rowOff>
    </xdr:to>
    <xdr:sp macro="" textlink="" fLocksText="0">
      <xdr:nvSpPr>
        <xdr:cNvPr id="5" name="AutoShape 100"/>
        <xdr:cNvSpPr/>
      </xdr:nvSpPr>
      <xdr:spPr bwMode="auto">
        <a:xfrm>
          <a:off x="5476875" y="1657350"/>
          <a:ext cx="2400300" cy="857251"/>
        </a:xfrm>
        <a:prstGeom prst="wedgeRectCallout">
          <a:avLst>
            <a:gd name="adj1" fmla="val -27514"/>
            <a:gd name="adj2" fmla="val 48797"/>
          </a:avLst>
        </a:prstGeom>
        <a:solidFill>
          <a:schemeClr val="tx2">
            <a:lumMod val="20000"/>
            <a:lumOff val="80000"/>
          </a:schemeClr>
        </a:solidFill>
        <a:ln w="9525">
          <a:solidFill>
            <a:srgbClr val="000000"/>
          </a:solidFill>
          <a:miter lim="800000"/>
        </a:ln>
      </xdr:spPr>
      <xdr:txBody>
        <a:bodyPr vertOverflow="clip" wrap="square" lIns="36000" tIns="36000" rIns="36000" bIns="36000" anchor="ctr" upright="1"/>
        <a:lstStyle/>
        <a:p>
          <a:pPr algn="ctr" eaLnBrk="1" fontAlgn="auto" latinLnBrk="0" hangingPunct="1"/>
          <a:r>
            <a:rPr lang="ja-JP" altLang="en-US" sz="1000" b="0" i="0" u="none" kern="0" spc="0" baseline="0">
              <a:ln>
                <a:noFill/>
              </a:ln>
              <a:solidFill>
                <a:srgbClr val="0000FF"/>
              </a:solidFill>
              <a:latin typeface="ＭＳ Ｐゴシック"/>
              <a:ea typeface="ＭＳ Ｐゴシック"/>
            </a:rPr>
            <a:t>　</a:t>
          </a:r>
          <a:r>
            <a:rPr lang="ja-JP" altLang="en-US" sz="900" b="0" i="0" u="none" kern="0" spc="0" baseline="0">
              <a:ln>
                <a:noFill/>
              </a:ln>
              <a:solidFill>
                <a:srgbClr val="0070C0"/>
              </a:solidFill>
              <a:effectLst/>
              <a:latin typeface="+mn-lt"/>
              <a:ea typeface="+mn-ea"/>
              <a:cs typeface="+mn-cs"/>
            </a:rPr>
            <a:t>居宅</a:t>
          </a:r>
          <a:r>
            <a:rPr lang="ja-JP" altLang="ja-JP" sz="900" b="0" i="0" baseline="0">
              <a:solidFill>
                <a:srgbClr val="0070C0"/>
              </a:solidFill>
              <a:effectLst/>
              <a:latin typeface="+mn-lt"/>
              <a:ea typeface="+mn-ea"/>
              <a:cs typeface="+mn-cs"/>
            </a:rPr>
            <a:t>介護支援費（</a:t>
          </a:r>
          <a:r>
            <a:rPr lang="en-US" altLang="ja-JP" sz="900" b="0" i="0" baseline="0">
              <a:solidFill>
                <a:srgbClr val="0070C0"/>
              </a:solidFill>
              <a:effectLst/>
              <a:latin typeface="+mn-lt"/>
              <a:ea typeface="+mn-ea"/>
              <a:cs typeface="+mn-cs"/>
            </a:rPr>
            <a:t>Ⅰ</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または</a:t>
          </a:r>
          <a:endParaRPr lang="en-US" altLang="ja-JP" sz="900" b="0" i="0" baseline="0">
            <a:solidFill>
              <a:srgbClr val="0070C0"/>
            </a:solidFill>
            <a:effectLst/>
            <a:latin typeface="+mn-lt"/>
            <a:ea typeface="+mn-ea"/>
            <a:cs typeface="+mn-cs"/>
          </a:endParaRPr>
        </a:p>
        <a:p>
          <a:pPr algn="ctr" eaLnBrk="1" fontAlgn="auto" latinLnBrk="0" hangingPunct="1"/>
          <a:r>
            <a:rPr lang="ja-JP" altLang="ja-JP" sz="900" b="0" i="0" baseline="0">
              <a:solidFill>
                <a:srgbClr val="0070C0"/>
              </a:solidFill>
              <a:effectLst/>
              <a:latin typeface="+mn-lt"/>
              <a:ea typeface="+mn-ea"/>
              <a:cs typeface="+mn-cs"/>
            </a:rPr>
            <a:t>居宅介護支援費（</a:t>
          </a:r>
          <a:r>
            <a:rPr lang="en-US" altLang="ja-JP" sz="900" b="0" i="0" baseline="0">
              <a:solidFill>
                <a:srgbClr val="0070C0"/>
              </a:solidFill>
              <a:effectLst/>
              <a:latin typeface="+mn-lt"/>
              <a:ea typeface="+mn-ea"/>
              <a:cs typeface="+mn-cs"/>
            </a:rPr>
            <a:t>Ⅱ</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を</a:t>
          </a:r>
          <a:endParaRPr lang="en-US" altLang="ja-JP" sz="900" b="0" i="0" baseline="0">
            <a:solidFill>
              <a:srgbClr val="0070C0"/>
            </a:solidFill>
            <a:effectLst/>
            <a:latin typeface="+mn-lt"/>
            <a:ea typeface="+mn-ea"/>
            <a:cs typeface="+mn-cs"/>
          </a:endParaRPr>
        </a:p>
        <a:p>
          <a:pPr algn="ctr" eaLnBrk="1" fontAlgn="auto" latinLnBrk="0" hangingPunct="1"/>
          <a:r>
            <a:rPr lang="ja-JP" altLang="en-US" sz="900" b="0" i="0" baseline="0">
              <a:solidFill>
                <a:srgbClr val="0070C0"/>
              </a:solidFill>
              <a:effectLst/>
              <a:latin typeface="+mn-lt"/>
              <a:ea typeface="+mn-ea"/>
              <a:cs typeface="+mn-cs"/>
            </a:rPr>
            <a:t>選択して</a:t>
          </a:r>
          <a:r>
            <a:rPr lang="ja-JP" altLang="ja-JP" sz="900" b="0" i="0" baseline="0">
              <a:solidFill>
                <a:srgbClr val="0070C0"/>
              </a:solidFill>
              <a:effectLst/>
              <a:latin typeface="+mn-lt"/>
              <a:ea typeface="+mn-ea"/>
              <a:cs typeface="+mn-cs"/>
            </a:rPr>
            <a:t>作成してください。</a:t>
          </a:r>
          <a:endParaRPr lang="ja-JP" altLang="ja-JP" sz="900">
            <a:solidFill>
              <a:srgbClr val="0070C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1485900</xdr:colOff>
      <xdr:row>67</xdr:row>
      <xdr:rowOff>9525</xdr:rowOff>
    </xdr:from>
    <xdr:to>
      <xdr:col>1</xdr:col>
      <xdr:colOff>4098256</xdr:colOff>
      <xdr:row>68</xdr:row>
      <xdr:rowOff>169948</xdr:rowOff>
    </xdr:to>
    <xdr:sp macro="" textlink="">
      <xdr:nvSpPr>
        <xdr:cNvPr id="2" name="テキスト ボックス 10"/>
        <xdr:cNvSpPr txBox="1"/>
      </xdr:nvSpPr>
      <xdr:spPr>
        <a:xfrm>
          <a:off x="1552575" y="14163675"/>
          <a:ext cx="261235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2590800</xdr:colOff>
      <xdr:row>21</xdr:row>
      <xdr:rowOff>0</xdr:rowOff>
    </xdr:from>
    <xdr:to>
      <xdr:col>1</xdr:col>
      <xdr:colOff>4076151</xdr:colOff>
      <xdr:row>22</xdr:row>
      <xdr:rowOff>271713</xdr:rowOff>
    </xdr:to>
    <xdr:sp macro="" textlink="" fLocksText="0">
      <xdr:nvSpPr>
        <xdr:cNvPr id="3" name="AutoShape 100"/>
        <xdr:cNvSpPr/>
      </xdr:nvSpPr>
      <xdr:spPr bwMode="auto">
        <a:xfrm>
          <a:off x="2657475" y="6410325"/>
          <a:ext cx="1485351"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1352551</xdr:colOff>
      <xdr:row>45</xdr:row>
      <xdr:rowOff>171450</xdr:rowOff>
    </xdr:from>
    <xdr:to>
      <xdr:col>1</xdr:col>
      <xdr:colOff>3755357</xdr:colOff>
      <xdr:row>47</xdr:row>
      <xdr:rowOff>150898</xdr:rowOff>
    </xdr:to>
    <xdr:sp macro="" textlink="">
      <xdr:nvSpPr>
        <xdr:cNvPr id="2" name="テキスト ボックス 10"/>
        <xdr:cNvSpPr txBox="1"/>
      </xdr:nvSpPr>
      <xdr:spPr>
        <a:xfrm>
          <a:off x="1419226" y="9144000"/>
          <a:ext cx="240280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981075</xdr:colOff>
      <xdr:row>23</xdr:row>
      <xdr:rowOff>57150</xdr:rowOff>
    </xdr:from>
    <xdr:to>
      <xdr:col>1</xdr:col>
      <xdr:colOff>3590924</xdr:colOff>
      <xdr:row>25</xdr:row>
      <xdr:rowOff>36598</xdr:rowOff>
    </xdr:to>
    <xdr:sp macro="" textlink="">
      <xdr:nvSpPr>
        <xdr:cNvPr id="2" name="テキスト ボックス 10"/>
        <xdr:cNvSpPr txBox="1"/>
      </xdr:nvSpPr>
      <xdr:spPr>
        <a:xfrm>
          <a:off x="1047750" y="5010150"/>
          <a:ext cx="2609849"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1590675</xdr:colOff>
      <xdr:row>46</xdr:row>
      <xdr:rowOff>9525</xdr:rowOff>
    </xdr:from>
    <xdr:to>
      <xdr:col>1</xdr:col>
      <xdr:colOff>4098256</xdr:colOff>
      <xdr:row>47</xdr:row>
      <xdr:rowOff>169948</xdr:rowOff>
    </xdr:to>
    <xdr:sp macro="" textlink="">
      <xdr:nvSpPr>
        <xdr:cNvPr id="2" name="テキスト ボックス 10"/>
        <xdr:cNvSpPr txBox="1"/>
      </xdr:nvSpPr>
      <xdr:spPr>
        <a:xfrm>
          <a:off x="1657350" y="10668000"/>
          <a:ext cx="250758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2657475</xdr:colOff>
      <xdr:row>13</xdr:row>
      <xdr:rowOff>200025</xdr:rowOff>
    </xdr:from>
    <xdr:to>
      <xdr:col>1</xdr:col>
      <xdr:colOff>4199976</xdr:colOff>
      <xdr:row>15</xdr:row>
      <xdr:rowOff>109788</xdr:rowOff>
    </xdr:to>
    <xdr:sp macro="" textlink="" fLocksText="0">
      <xdr:nvSpPr>
        <xdr:cNvPr id="3" name="AutoShape 100"/>
        <xdr:cNvSpPr/>
      </xdr:nvSpPr>
      <xdr:spPr bwMode="auto">
        <a:xfrm>
          <a:off x="2724150" y="4448175"/>
          <a:ext cx="1542501"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2628900</xdr:colOff>
      <xdr:row>12</xdr:row>
      <xdr:rowOff>171450</xdr:rowOff>
    </xdr:from>
    <xdr:to>
      <xdr:col>1</xdr:col>
      <xdr:colOff>4114251</xdr:colOff>
      <xdr:row>13</xdr:row>
      <xdr:rowOff>357438</xdr:rowOff>
    </xdr:to>
    <xdr:sp macro="" textlink="" fLocksText="0">
      <xdr:nvSpPr>
        <xdr:cNvPr id="2" name="AutoShape 100"/>
        <xdr:cNvSpPr/>
      </xdr:nvSpPr>
      <xdr:spPr bwMode="auto">
        <a:xfrm>
          <a:off x="2695575" y="4229100"/>
          <a:ext cx="1485351"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twoCellAnchor>
    <xdr:from>
      <xdr:col>1</xdr:col>
      <xdr:colOff>1485900</xdr:colOff>
      <xdr:row>44</xdr:row>
      <xdr:rowOff>9525</xdr:rowOff>
    </xdr:from>
    <xdr:to>
      <xdr:col>1</xdr:col>
      <xdr:colOff>4098256</xdr:colOff>
      <xdr:row>45</xdr:row>
      <xdr:rowOff>169948</xdr:rowOff>
    </xdr:to>
    <xdr:sp macro="" textlink="">
      <xdr:nvSpPr>
        <xdr:cNvPr id="3" name="テキスト ボックス 10"/>
        <xdr:cNvSpPr txBox="1"/>
      </xdr:nvSpPr>
      <xdr:spPr>
        <a:xfrm>
          <a:off x="1552575" y="10534650"/>
          <a:ext cx="261235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2506580</xdr:colOff>
      <xdr:row>33</xdr:row>
      <xdr:rowOff>411079</xdr:rowOff>
    </xdr:from>
    <xdr:to>
      <xdr:col>1</xdr:col>
      <xdr:colOff>4019004</xdr:colOff>
      <xdr:row>35</xdr:row>
      <xdr:rowOff>203534</xdr:rowOff>
    </xdr:to>
    <xdr:sp macro="" textlink="" fLocksText="0">
      <xdr:nvSpPr>
        <xdr:cNvPr id="2" name="AutoShape 100"/>
        <xdr:cNvSpPr/>
      </xdr:nvSpPr>
      <xdr:spPr bwMode="auto">
        <a:xfrm>
          <a:off x="2566738" y="8742947"/>
          <a:ext cx="1512424"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twoCellAnchor>
    <xdr:from>
      <xdr:col>1</xdr:col>
      <xdr:colOff>1403684</xdr:colOff>
      <xdr:row>61</xdr:row>
      <xdr:rowOff>310818</xdr:rowOff>
    </xdr:from>
    <xdr:to>
      <xdr:col>1</xdr:col>
      <xdr:colOff>4050631</xdr:colOff>
      <xdr:row>63</xdr:row>
      <xdr:rowOff>160423</xdr:rowOff>
    </xdr:to>
    <xdr:sp macro="" textlink="">
      <xdr:nvSpPr>
        <xdr:cNvPr id="3" name="テキスト ボックス 10"/>
        <xdr:cNvSpPr txBox="1"/>
      </xdr:nvSpPr>
      <xdr:spPr>
        <a:xfrm>
          <a:off x="1463842" y="13114423"/>
          <a:ext cx="2646947" cy="461211"/>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2476500</xdr:colOff>
      <xdr:row>13</xdr:row>
      <xdr:rowOff>20053</xdr:rowOff>
    </xdr:from>
    <xdr:to>
      <xdr:col>1</xdr:col>
      <xdr:colOff>4241131</xdr:colOff>
      <xdr:row>15</xdr:row>
      <xdr:rowOff>133350</xdr:rowOff>
    </xdr:to>
    <xdr:sp macro="" textlink="" fLocksText="0">
      <xdr:nvSpPr>
        <xdr:cNvPr id="4" name="AutoShape 100"/>
        <xdr:cNvSpPr/>
      </xdr:nvSpPr>
      <xdr:spPr bwMode="auto">
        <a:xfrm>
          <a:off x="2536658" y="3037974"/>
          <a:ext cx="1764631"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理学療法士等を配置している場合は記載してください。</a:t>
          </a:r>
          <a:endParaRPr lang="ja-JP" altLang="en-US" sz="1000" b="0" i="0" u="none" kern="0" spc="0" baseline="0">
            <a:ln>
              <a:noFill/>
            </a:ln>
            <a:solidFill>
              <a:srgbClr val="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1476375</xdr:colOff>
      <xdr:row>52</xdr:row>
      <xdr:rowOff>310818</xdr:rowOff>
    </xdr:from>
    <xdr:to>
      <xdr:col>1</xdr:col>
      <xdr:colOff>4050631</xdr:colOff>
      <xdr:row>54</xdr:row>
      <xdr:rowOff>160423</xdr:rowOff>
    </xdr:to>
    <xdr:sp macro="" textlink="">
      <xdr:nvSpPr>
        <xdr:cNvPr id="2" name="テキスト ボックス 10"/>
        <xdr:cNvSpPr txBox="1"/>
      </xdr:nvSpPr>
      <xdr:spPr>
        <a:xfrm>
          <a:off x="1543050" y="11797968"/>
          <a:ext cx="2574256" cy="45920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2638425</xdr:colOff>
      <xdr:row>12</xdr:row>
      <xdr:rowOff>295275</xdr:rowOff>
    </xdr:from>
    <xdr:to>
      <xdr:col>2</xdr:col>
      <xdr:colOff>9525</xdr:colOff>
      <xdr:row>14</xdr:row>
      <xdr:rowOff>300288</xdr:rowOff>
    </xdr:to>
    <xdr:sp macro="" textlink="" fLocksText="0">
      <xdr:nvSpPr>
        <xdr:cNvPr id="5" name="AutoShape 100"/>
        <xdr:cNvSpPr/>
      </xdr:nvSpPr>
      <xdr:spPr bwMode="auto">
        <a:xfrm>
          <a:off x="2705100" y="3305175"/>
          <a:ext cx="1619250"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理学療法士等を配置している場合は記載してください。</a:t>
          </a:r>
          <a:endParaRPr lang="ja-JP" altLang="en-US" sz="1000" b="0" i="0" u="none" kern="0" spc="0" baseline="0">
            <a:ln>
              <a:noFill/>
            </a:ln>
            <a:solidFill>
              <a:srgbClr val="000000"/>
            </a:solidFill>
          </a:endParaRPr>
        </a:p>
      </xdr:txBody>
    </xdr:sp>
    <xdr:clientData/>
  </xdr:twoCellAnchor>
  <xdr:twoCellAnchor>
    <xdr:from>
      <xdr:col>1</xdr:col>
      <xdr:colOff>2600325</xdr:colOff>
      <xdr:row>31</xdr:row>
      <xdr:rowOff>266700</xdr:rowOff>
    </xdr:from>
    <xdr:to>
      <xdr:col>1</xdr:col>
      <xdr:colOff>4219026</xdr:colOff>
      <xdr:row>33</xdr:row>
      <xdr:rowOff>233613</xdr:rowOff>
    </xdr:to>
    <xdr:sp macro="" textlink="" fLocksText="0">
      <xdr:nvSpPr>
        <xdr:cNvPr id="6" name="AutoShape 100"/>
        <xdr:cNvSpPr/>
      </xdr:nvSpPr>
      <xdr:spPr bwMode="auto">
        <a:xfrm>
          <a:off x="2667000" y="9077325"/>
          <a:ext cx="1618701"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1314450</xdr:colOff>
      <xdr:row>32</xdr:row>
      <xdr:rowOff>9525</xdr:rowOff>
    </xdr:from>
    <xdr:to>
      <xdr:col>1</xdr:col>
      <xdr:colOff>3936331</xdr:colOff>
      <xdr:row>33</xdr:row>
      <xdr:rowOff>169948</xdr:rowOff>
    </xdr:to>
    <xdr:sp macro="" textlink="">
      <xdr:nvSpPr>
        <xdr:cNvPr id="2" name="テキスト ボックス 10"/>
        <xdr:cNvSpPr txBox="1"/>
      </xdr:nvSpPr>
      <xdr:spPr>
        <a:xfrm>
          <a:off x="1381125" y="7210425"/>
          <a:ext cx="262188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2390775</xdr:colOff>
      <xdr:row>14</xdr:row>
      <xdr:rowOff>152400</xdr:rowOff>
    </xdr:from>
    <xdr:to>
      <xdr:col>1</xdr:col>
      <xdr:colOff>4104726</xdr:colOff>
      <xdr:row>16</xdr:row>
      <xdr:rowOff>43113</xdr:rowOff>
    </xdr:to>
    <xdr:sp macro="" textlink="" fLocksText="0">
      <xdr:nvSpPr>
        <xdr:cNvPr id="3" name="AutoShape 100"/>
        <xdr:cNvSpPr/>
      </xdr:nvSpPr>
      <xdr:spPr bwMode="auto">
        <a:xfrm>
          <a:off x="2457450" y="4219575"/>
          <a:ext cx="1713951"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1200150</xdr:colOff>
      <xdr:row>28</xdr:row>
      <xdr:rowOff>9525</xdr:rowOff>
    </xdr:from>
    <xdr:to>
      <xdr:col>1</xdr:col>
      <xdr:colOff>3936331</xdr:colOff>
      <xdr:row>29</xdr:row>
      <xdr:rowOff>169948</xdr:rowOff>
    </xdr:to>
    <xdr:sp macro="" textlink="">
      <xdr:nvSpPr>
        <xdr:cNvPr id="2" name="テキスト ボックス 10"/>
        <xdr:cNvSpPr txBox="1"/>
      </xdr:nvSpPr>
      <xdr:spPr>
        <a:xfrm>
          <a:off x="1266825" y="6048375"/>
          <a:ext cx="273618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2562226</xdr:colOff>
      <xdr:row>9</xdr:row>
      <xdr:rowOff>295275</xdr:rowOff>
    </xdr:from>
    <xdr:to>
      <xdr:col>1</xdr:col>
      <xdr:colOff>4171402</xdr:colOff>
      <xdr:row>11</xdr:row>
      <xdr:rowOff>14538</xdr:rowOff>
    </xdr:to>
    <xdr:sp macro="" textlink="" fLocksText="0">
      <xdr:nvSpPr>
        <xdr:cNvPr id="3" name="AutoShape 100"/>
        <xdr:cNvSpPr/>
      </xdr:nvSpPr>
      <xdr:spPr bwMode="auto">
        <a:xfrm>
          <a:off x="2628901" y="2962275"/>
          <a:ext cx="1609176"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1295400</xdr:colOff>
      <xdr:row>55</xdr:row>
      <xdr:rowOff>9525</xdr:rowOff>
    </xdr:from>
    <xdr:to>
      <xdr:col>1</xdr:col>
      <xdr:colOff>3936331</xdr:colOff>
      <xdr:row>56</xdr:row>
      <xdr:rowOff>169948</xdr:rowOff>
    </xdr:to>
    <xdr:sp macro="" textlink="">
      <xdr:nvSpPr>
        <xdr:cNvPr id="2" name="テキスト ボックス 10"/>
        <xdr:cNvSpPr txBox="1"/>
      </xdr:nvSpPr>
      <xdr:spPr>
        <a:xfrm>
          <a:off x="1362075" y="13754100"/>
          <a:ext cx="264093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1238250</xdr:colOff>
      <xdr:row>54</xdr:row>
      <xdr:rowOff>9525</xdr:rowOff>
    </xdr:from>
    <xdr:to>
      <xdr:col>1</xdr:col>
      <xdr:colOff>3936331</xdr:colOff>
      <xdr:row>55</xdr:row>
      <xdr:rowOff>169948</xdr:rowOff>
    </xdr:to>
    <xdr:sp macro="" textlink="">
      <xdr:nvSpPr>
        <xdr:cNvPr id="2" name="テキスト ボックス 10"/>
        <xdr:cNvSpPr txBox="1"/>
      </xdr:nvSpPr>
      <xdr:spPr>
        <a:xfrm>
          <a:off x="1304925" y="13639800"/>
          <a:ext cx="269808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28575</xdr:colOff>
      <xdr:row>18</xdr:row>
      <xdr:rowOff>76199</xdr:rowOff>
    </xdr:from>
    <xdr:to>
      <xdr:col>8</xdr:col>
      <xdr:colOff>609600</xdr:colOff>
      <xdr:row>20</xdr:row>
      <xdr:rowOff>85724</xdr:rowOff>
    </xdr:to>
    <xdr:sp macro="" textlink="">
      <xdr:nvSpPr>
        <xdr:cNvPr id="3" name="テキスト ボックス 10"/>
        <xdr:cNvSpPr txBox="1"/>
      </xdr:nvSpPr>
      <xdr:spPr>
        <a:xfrm>
          <a:off x="6057900" y="4448174"/>
          <a:ext cx="1914525" cy="56197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共生型通所介護でない場合、</a:t>
          </a:r>
          <a:endParaRPr lang="en-US" altLang="ja-JP" sz="1000" b="0" i="0" baseline="0">
            <a:solidFill>
              <a:srgbClr val="0000FF"/>
            </a:solidFill>
            <a:latin typeface="ＭＳ Ｐゴシック" panose="020B0600070205080204" pitchFamily="50" charset="-128"/>
            <a:ea typeface="ＭＳ Ｐゴシック" panose="020B0600070205080204" pitchFamily="50" charset="-128"/>
            <a:cs typeface="+mn-cs"/>
          </a:endParaRPr>
        </a:p>
        <a:p>
          <a:pPr marL="0" marR="0" indent="0" algn="ctr"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注４は削除し</a:t>
          </a: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381000</xdr:colOff>
      <xdr:row>186</xdr:row>
      <xdr:rowOff>19050</xdr:rowOff>
    </xdr:from>
    <xdr:to>
      <xdr:col>1</xdr:col>
      <xdr:colOff>2924176</xdr:colOff>
      <xdr:row>187</xdr:row>
      <xdr:rowOff>179473</xdr:rowOff>
    </xdr:to>
    <xdr:sp macro="" textlink="">
      <xdr:nvSpPr>
        <xdr:cNvPr id="4" name="テキスト ボックス 10"/>
        <xdr:cNvSpPr txBox="1"/>
      </xdr:nvSpPr>
      <xdr:spPr>
        <a:xfrm>
          <a:off x="447675" y="44691300"/>
          <a:ext cx="254317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xdr:colOff>
      <xdr:row>55</xdr:row>
      <xdr:rowOff>76200</xdr:rowOff>
    </xdr:from>
    <xdr:to>
      <xdr:col>8</xdr:col>
      <xdr:colOff>628650</xdr:colOff>
      <xdr:row>57</xdr:row>
      <xdr:rowOff>85725</xdr:rowOff>
    </xdr:to>
    <xdr:sp macro="" textlink="">
      <xdr:nvSpPr>
        <xdr:cNvPr id="6" name="テキスト ボックス 10"/>
        <xdr:cNvSpPr txBox="1"/>
      </xdr:nvSpPr>
      <xdr:spPr>
        <a:xfrm>
          <a:off x="6048375" y="14668500"/>
          <a:ext cx="1943100" cy="56197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共生型通所介護でない場合、</a:t>
          </a:r>
          <a:endParaRPr lang="en-US" altLang="ja-JP" sz="1000" b="0" i="0" baseline="0">
            <a:solidFill>
              <a:srgbClr val="0000FF"/>
            </a:solidFill>
            <a:latin typeface="ＭＳ Ｐゴシック" panose="020B0600070205080204" pitchFamily="50" charset="-128"/>
            <a:ea typeface="ＭＳ Ｐゴシック" panose="020B0600070205080204" pitchFamily="50" charset="-128"/>
            <a:cs typeface="+mn-cs"/>
          </a:endParaRPr>
        </a:p>
        <a:p>
          <a:pPr marL="0" marR="0" indent="0" algn="ctr"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注４は削除し</a:t>
          </a: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xdr:colOff>
      <xdr:row>92</xdr:row>
      <xdr:rowOff>0</xdr:rowOff>
    </xdr:from>
    <xdr:to>
      <xdr:col>8</xdr:col>
      <xdr:colOff>628650</xdr:colOff>
      <xdr:row>94</xdr:row>
      <xdr:rowOff>9525</xdr:rowOff>
    </xdr:to>
    <xdr:sp macro="" textlink="">
      <xdr:nvSpPr>
        <xdr:cNvPr id="7" name="テキスト ボックス 10"/>
        <xdr:cNvSpPr txBox="1"/>
      </xdr:nvSpPr>
      <xdr:spPr>
        <a:xfrm>
          <a:off x="6048375" y="24812625"/>
          <a:ext cx="1943100" cy="56197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共生型通所介護でない場合、</a:t>
          </a:r>
          <a:endParaRPr lang="en-US" altLang="ja-JP" sz="1000" b="0" i="0" baseline="0">
            <a:solidFill>
              <a:srgbClr val="0000FF"/>
            </a:solidFill>
            <a:latin typeface="ＭＳ Ｐゴシック" panose="020B0600070205080204" pitchFamily="50" charset="-128"/>
            <a:ea typeface="ＭＳ Ｐゴシック" panose="020B0600070205080204" pitchFamily="50" charset="-128"/>
            <a:cs typeface="+mn-cs"/>
          </a:endParaRPr>
        </a:p>
        <a:p>
          <a:pPr marL="0" marR="0" indent="0" algn="ctr"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注４は削除し</a:t>
          </a: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1771650</xdr:colOff>
      <xdr:row>135</xdr:row>
      <xdr:rowOff>9525</xdr:rowOff>
    </xdr:from>
    <xdr:to>
      <xdr:col>2</xdr:col>
      <xdr:colOff>219075</xdr:colOff>
      <xdr:row>137</xdr:row>
      <xdr:rowOff>95250</xdr:rowOff>
    </xdr:to>
    <xdr:sp macro="" textlink="" fLocksText="0">
      <xdr:nvSpPr>
        <xdr:cNvPr id="9" name="AutoShape 100"/>
        <xdr:cNvSpPr/>
      </xdr:nvSpPr>
      <xdr:spPr bwMode="auto">
        <a:xfrm>
          <a:off x="1838325" y="35337750"/>
          <a:ext cx="1543050" cy="52387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514350</xdr:colOff>
      <xdr:row>64</xdr:row>
      <xdr:rowOff>19050</xdr:rowOff>
    </xdr:from>
    <xdr:to>
      <xdr:col>1</xdr:col>
      <xdr:colOff>2924176</xdr:colOff>
      <xdr:row>65</xdr:row>
      <xdr:rowOff>179473</xdr:rowOff>
    </xdr:to>
    <xdr:sp macro="" textlink="">
      <xdr:nvSpPr>
        <xdr:cNvPr id="2" name="テキスト ボックス 10"/>
        <xdr:cNvSpPr txBox="1"/>
      </xdr:nvSpPr>
      <xdr:spPr>
        <a:xfrm>
          <a:off x="581025" y="13096875"/>
          <a:ext cx="240982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2333626</xdr:colOff>
      <xdr:row>13</xdr:row>
      <xdr:rowOff>76201</xdr:rowOff>
    </xdr:from>
    <xdr:to>
      <xdr:col>1</xdr:col>
      <xdr:colOff>3866602</xdr:colOff>
      <xdr:row>15</xdr:row>
      <xdr:rowOff>133351</xdr:rowOff>
    </xdr:to>
    <xdr:sp macro="" textlink="" fLocksText="0">
      <xdr:nvSpPr>
        <xdr:cNvPr id="3" name="AutoShape 100"/>
        <xdr:cNvSpPr/>
      </xdr:nvSpPr>
      <xdr:spPr bwMode="auto">
        <a:xfrm>
          <a:off x="2400301" y="3419476"/>
          <a:ext cx="1532976" cy="495300"/>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304800</xdr:colOff>
      <xdr:row>125</xdr:row>
      <xdr:rowOff>95250</xdr:rowOff>
    </xdr:from>
    <xdr:to>
      <xdr:col>1</xdr:col>
      <xdr:colOff>2924176</xdr:colOff>
      <xdr:row>126</xdr:row>
      <xdr:rowOff>133350</xdr:rowOff>
    </xdr:to>
    <xdr:sp macro="" textlink="">
      <xdr:nvSpPr>
        <xdr:cNvPr id="2" name="テキスト ボックス 10"/>
        <xdr:cNvSpPr txBox="1"/>
      </xdr:nvSpPr>
      <xdr:spPr>
        <a:xfrm>
          <a:off x="371475" y="28584525"/>
          <a:ext cx="2619376" cy="33337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2057400</xdr:colOff>
      <xdr:row>66</xdr:row>
      <xdr:rowOff>76201</xdr:rowOff>
    </xdr:from>
    <xdr:to>
      <xdr:col>2</xdr:col>
      <xdr:colOff>523326</xdr:colOff>
      <xdr:row>68</xdr:row>
      <xdr:rowOff>114301</xdr:rowOff>
    </xdr:to>
    <xdr:sp macro="" textlink="" fLocksText="0">
      <xdr:nvSpPr>
        <xdr:cNvPr id="3" name="AutoShape 100"/>
        <xdr:cNvSpPr/>
      </xdr:nvSpPr>
      <xdr:spPr bwMode="auto">
        <a:xfrm>
          <a:off x="2124075" y="16840201"/>
          <a:ext cx="1561551" cy="495300"/>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285750</xdr:colOff>
      <xdr:row>125</xdr:row>
      <xdr:rowOff>114300</xdr:rowOff>
    </xdr:from>
    <xdr:to>
      <xdr:col>1</xdr:col>
      <xdr:colOff>2924176</xdr:colOff>
      <xdr:row>126</xdr:row>
      <xdr:rowOff>133350</xdr:rowOff>
    </xdr:to>
    <xdr:sp macro="" textlink="">
      <xdr:nvSpPr>
        <xdr:cNvPr id="2" name="テキスト ボックス 10"/>
        <xdr:cNvSpPr txBox="1"/>
      </xdr:nvSpPr>
      <xdr:spPr>
        <a:xfrm>
          <a:off x="352425" y="28641675"/>
          <a:ext cx="2638426" cy="37147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1990725</xdr:colOff>
      <xdr:row>68</xdr:row>
      <xdr:rowOff>76200</xdr:rowOff>
    </xdr:from>
    <xdr:to>
      <xdr:col>2</xdr:col>
      <xdr:colOff>466725</xdr:colOff>
      <xdr:row>70</xdr:row>
      <xdr:rowOff>66675</xdr:rowOff>
    </xdr:to>
    <xdr:sp macro="" textlink="" fLocksText="0">
      <xdr:nvSpPr>
        <xdr:cNvPr id="3" name="AutoShape 100"/>
        <xdr:cNvSpPr/>
      </xdr:nvSpPr>
      <xdr:spPr bwMode="auto">
        <a:xfrm>
          <a:off x="2057400" y="17297400"/>
          <a:ext cx="1571625" cy="44767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409575</xdr:colOff>
      <xdr:row>125</xdr:row>
      <xdr:rowOff>142876</xdr:rowOff>
    </xdr:from>
    <xdr:to>
      <xdr:col>1</xdr:col>
      <xdr:colOff>2933701</xdr:colOff>
      <xdr:row>126</xdr:row>
      <xdr:rowOff>123826</xdr:rowOff>
    </xdr:to>
    <xdr:sp macro="" textlink="">
      <xdr:nvSpPr>
        <xdr:cNvPr id="2" name="テキスト ボックス 10"/>
        <xdr:cNvSpPr txBox="1"/>
      </xdr:nvSpPr>
      <xdr:spPr>
        <a:xfrm>
          <a:off x="476250" y="28641676"/>
          <a:ext cx="2524126" cy="361950"/>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1943100</xdr:colOff>
      <xdr:row>60</xdr:row>
      <xdr:rowOff>66675</xdr:rowOff>
    </xdr:from>
    <xdr:to>
      <xdr:col>2</xdr:col>
      <xdr:colOff>514350</xdr:colOff>
      <xdr:row>62</xdr:row>
      <xdr:rowOff>76200</xdr:rowOff>
    </xdr:to>
    <xdr:sp macro="" textlink="" fLocksText="0">
      <xdr:nvSpPr>
        <xdr:cNvPr id="3" name="AutoShape 100"/>
        <xdr:cNvSpPr/>
      </xdr:nvSpPr>
      <xdr:spPr bwMode="auto">
        <a:xfrm>
          <a:off x="2009775" y="15430500"/>
          <a:ext cx="1666875" cy="46672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314325</xdr:colOff>
      <xdr:row>66</xdr:row>
      <xdr:rowOff>19050</xdr:rowOff>
    </xdr:from>
    <xdr:to>
      <xdr:col>1</xdr:col>
      <xdr:colOff>2924176</xdr:colOff>
      <xdr:row>67</xdr:row>
      <xdr:rowOff>179473</xdr:rowOff>
    </xdr:to>
    <xdr:sp macro="" textlink="">
      <xdr:nvSpPr>
        <xdr:cNvPr id="2" name="テキスト ボックス 10"/>
        <xdr:cNvSpPr txBox="1"/>
      </xdr:nvSpPr>
      <xdr:spPr>
        <a:xfrm>
          <a:off x="381000" y="13077825"/>
          <a:ext cx="260985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2333625</xdr:colOff>
      <xdr:row>11</xdr:row>
      <xdr:rowOff>47626</xdr:rowOff>
    </xdr:from>
    <xdr:to>
      <xdr:col>1</xdr:col>
      <xdr:colOff>4019550</xdr:colOff>
      <xdr:row>13</xdr:row>
      <xdr:rowOff>47626</xdr:rowOff>
    </xdr:to>
    <xdr:sp macro="" textlink="" fLocksText="0">
      <xdr:nvSpPr>
        <xdr:cNvPr id="3" name="AutoShape 100"/>
        <xdr:cNvSpPr/>
      </xdr:nvSpPr>
      <xdr:spPr bwMode="auto">
        <a:xfrm>
          <a:off x="2400300" y="2457451"/>
          <a:ext cx="1685925" cy="495300"/>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41"/>
  <sheetViews>
    <sheetView view="pageBreakPreview" zoomScaleNormal="100" zoomScaleSheetLayoutView="100" workbookViewId="0">
      <selection activeCell="B1" sqref="B1"/>
    </sheetView>
  </sheetViews>
  <sheetFormatPr defaultColWidth="8.125" defaultRowHeight="14.25" x14ac:dyDescent="0.15"/>
  <cols>
    <col min="1" max="1" width="2.125" style="46" customWidth="1"/>
    <col min="2" max="2" width="39.625" style="46" customWidth="1"/>
    <col min="3" max="3" width="9.25" style="212" customWidth="1"/>
    <col min="4" max="4" width="10.5" style="168" customWidth="1"/>
    <col min="5" max="5" width="19.25" style="168" customWidth="1"/>
    <col min="6" max="6" width="10.625" style="46" customWidth="1"/>
    <col min="7" max="7" width="4.125" style="46" customWidth="1"/>
    <col min="8" max="8" width="8.125" style="46"/>
    <col min="9" max="9" width="1" style="46" customWidth="1"/>
    <col min="10" max="254" width="8.125" style="46"/>
    <col min="255" max="255" width="0.75" style="46" customWidth="1"/>
    <col min="256" max="256" width="4.625" style="46" customWidth="1"/>
    <col min="257" max="257" width="32.375" style="46" customWidth="1"/>
    <col min="258" max="260" width="9.25" style="46" customWidth="1"/>
    <col min="261" max="261" width="18.625" style="46" customWidth="1"/>
    <col min="262" max="262" width="0.375" style="46" customWidth="1"/>
    <col min="263" max="510" width="8.125" style="46"/>
    <col min="511" max="511" width="0.75" style="46" customWidth="1"/>
    <col min="512" max="512" width="4.625" style="46" customWidth="1"/>
    <col min="513" max="513" width="32.375" style="46" customWidth="1"/>
    <col min="514" max="516" width="9.25" style="46" customWidth="1"/>
    <col min="517" max="517" width="18.625" style="46" customWidth="1"/>
    <col min="518" max="518" width="0.375" style="46" customWidth="1"/>
    <col min="519" max="766" width="8.125" style="46"/>
    <col min="767" max="767" width="0.75" style="46" customWidth="1"/>
    <col min="768" max="768" width="4.625" style="46" customWidth="1"/>
    <col min="769" max="769" width="32.375" style="46" customWidth="1"/>
    <col min="770" max="772" width="9.25" style="46" customWidth="1"/>
    <col min="773" max="773" width="18.625" style="46" customWidth="1"/>
    <col min="774" max="774" width="0.375" style="46" customWidth="1"/>
    <col min="775" max="1022" width="8.125" style="46"/>
    <col min="1023" max="1023" width="0.75" style="46" customWidth="1"/>
    <col min="1024" max="1024" width="4.625" style="46" customWidth="1"/>
    <col min="1025" max="1025" width="32.375" style="46" customWidth="1"/>
    <col min="1026" max="1028" width="9.25" style="46" customWidth="1"/>
    <col min="1029" max="1029" width="18.625" style="46" customWidth="1"/>
    <col min="1030" max="1030" width="0.375" style="46" customWidth="1"/>
    <col min="1031" max="1278" width="8.125" style="46"/>
    <col min="1279" max="1279" width="0.75" style="46" customWidth="1"/>
    <col min="1280" max="1280" width="4.625" style="46" customWidth="1"/>
    <col min="1281" max="1281" width="32.375" style="46" customWidth="1"/>
    <col min="1282" max="1284" width="9.25" style="46" customWidth="1"/>
    <col min="1285" max="1285" width="18.625" style="46" customWidth="1"/>
    <col min="1286" max="1286" width="0.375" style="46" customWidth="1"/>
    <col min="1287" max="1534" width="8.125" style="46"/>
    <col min="1535" max="1535" width="0.75" style="46" customWidth="1"/>
    <col min="1536" max="1536" width="4.625" style="46" customWidth="1"/>
    <col min="1537" max="1537" width="32.375" style="46" customWidth="1"/>
    <col min="1538" max="1540" width="9.25" style="46" customWidth="1"/>
    <col min="1541" max="1541" width="18.625" style="46" customWidth="1"/>
    <col min="1542" max="1542" width="0.375" style="46" customWidth="1"/>
    <col min="1543" max="1790" width="8.125" style="46"/>
    <col min="1791" max="1791" width="0.75" style="46" customWidth="1"/>
    <col min="1792" max="1792" width="4.625" style="46" customWidth="1"/>
    <col min="1793" max="1793" width="32.375" style="46" customWidth="1"/>
    <col min="1794" max="1796" width="9.25" style="46" customWidth="1"/>
    <col min="1797" max="1797" width="18.625" style="46" customWidth="1"/>
    <col min="1798" max="1798" width="0.375" style="46" customWidth="1"/>
    <col min="1799" max="2046" width="8.125" style="46"/>
    <col min="2047" max="2047" width="0.75" style="46" customWidth="1"/>
    <col min="2048" max="2048" width="4.625" style="46" customWidth="1"/>
    <col min="2049" max="2049" width="32.375" style="46" customWidth="1"/>
    <col min="2050" max="2052" width="9.25" style="46" customWidth="1"/>
    <col min="2053" max="2053" width="18.625" style="46" customWidth="1"/>
    <col min="2054" max="2054" width="0.375" style="46" customWidth="1"/>
    <col min="2055" max="2302" width="8.125" style="46"/>
    <col min="2303" max="2303" width="0.75" style="46" customWidth="1"/>
    <col min="2304" max="2304" width="4.625" style="46" customWidth="1"/>
    <col min="2305" max="2305" width="32.375" style="46" customWidth="1"/>
    <col min="2306" max="2308" width="9.25" style="46" customWidth="1"/>
    <col min="2309" max="2309" width="18.625" style="46" customWidth="1"/>
    <col min="2310" max="2310" width="0.375" style="46" customWidth="1"/>
    <col min="2311" max="2558" width="8.125" style="46"/>
    <col min="2559" max="2559" width="0.75" style="46" customWidth="1"/>
    <col min="2560" max="2560" width="4.625" style="46" customWidth="1"/>
    <col min="2561" max="2561" width="32.375" style="46" customWidth="1"/>
    <col min="2562" max="2564" width="9.25" style="46" customWidth="1"/>
    <col min="2565" max="2565" width="18.625" style="46" customWidth="1"/>
    <col min="2566" max="2566" width="0.375" style="46" customWidth="1"/>
    <col min="2567" max="2814" width="8.125" style="46"/>
    <col min="2815" max="2815" width="0.75" style="46" customWidth="1"/>
    <col min="2816" max="2816" width="4.625" style="46" customWidth="1"/>
    <col min="2817" max="2817" width="32.375" style="46" customWidth="1"/>
    <col min="2818" max="2820" width="9.25" style="46" customWidth="1"/>
    <col min="2821" max="2821" width="18.625" style="46" customWidth="1"/>
    <col min="2822" max="2822" width="0.375" style="46" customWidth="1"/>
    <col min="2823" max="3070" width="8.125" style="46"/>
    <col min="3071" max="3071" width="0.75" style="46" customWidth="1"/>
    <col min="3072" max="3072" width="4.625" style="46" customWidth="1"/>
    <col min="3073" max="3073" width="32.375" style="46" customWidth="1"/>
    <col min="3074" max="3076" width="9.25" style="46" customWidth="1"/>
    <col min="3077" max="3077" width="18.625" style="46" customWidth="1"/>
    <col min="3078" max="3078" width="0.375" style="46" customWidth="1"/>
    <col min="3079" max="3326" width="8.125" style="46"/>
    <col min="3327" max="3327" width="0.75" style="46" customWidth="1"/>
    <col min="3328" max="3328" width="4.625" style="46" customWidth="1"/>
    <col min="3329" max="3329" width="32.375" style="46" customWidth="1"/>
    <col min="3330" max="3332" width="9.25" style="46" customWidth="1"/>
    <col min="3333" max="3333" width="18.625" style="46" customWidth="1"/>
    <col min="3334" max="3334" width="0.375" style="46" customWidth="1"/>
    <col min="3335" max="3582" width="8.125" style="46"/>
    <col min="3583" max="3583" width="0.75" style="46" customWidth="1"/>
    <col min="3584" max="3584" width="4.625" style="46" customWidth="1"/>
    <col min="3585" max="3585" width="32.375" style="46" customWidth="1"/>
    <col min="3586" max="3588" width="9.25" style="46" customWidth="1"/>
    <col min="3589" max="3589" width="18.625" style="46" customWidth="1"/>
    <col min="3590" max="3590" width="0.375" style="46" customWidth="1"/>
    <col min="3591" max="3838" width="8.125" style="46"/>
    <col min="3839" max="3839" width="0.75" style="46" customWidth="1"/>
    <col min="3840" max="3840" width="4.625" style="46" customWidth="1"/>
    <col min="3841" max="3841" width="32.375" style="46" customWidth="1"/>
    <col min="3842" max="3844" width="9.25" style="46" customWidth="1"/>
    <col min="3845" max="3845" width="18.625" style="46" customWidth="1"/>
    <col min="3846" max="3846" width="0.375" style="46" customWidth="1"/>
    <col min="3847" max="4094" width="8.125" style="46"/>
    <col min="4095" max="4095" width="0.75" style="46" customWidth="1"/>
    <col min="4096" max="4096" width="4.625" style="46" customWidth="1"/>
    <col min="4097" max="4097" width="32.375" style="46" customWidth="1"/>
    <col min="4098" max="4100" width="9.25" style="46" customWidth="1"/>
    <col min="4101" max="4101" width="18.625" style="46" customWidth="1"/>
    <col min="4102" max="4102" width="0.375" style="46" customWidth="1"/>
    <col min="4103" max="4350" width="8.125" style="46"/>
    <col min="4351" max="4351" width="0.75" style="46" customWidth="1"/>
    <col min="4352" max="4352" width="4.625" style="46" customWidth="1"/>
    <col min="4353" max="4353" width="32.375" style="46" customWidth="1"/>
    <col min="4354" max="4356" width="9.25" style="46" customWidth="1"/>
    <col min="4357" max="4357" width="18.625" style="46" customWidth="1"/>
    <col min="4358" max="4358" width="0.375" style="46" customWidth="1"/>
    <col min="4359" max="4606" width="8.125" style="46"/>
    <col min="4607" max="4607" width="0.75" style="46" customWidth="1"/>
    <col min="4608" max="4608" width="4.625" style="46" customWidth="1"/>
    <col min="4609" max="4609" width="32.375" style="46" customWidth="1"/>
    <col min="4610" max="4612" width="9.25" style="46" customWidth="1"/>
    <col min="4613" max="4613" width="18.625" style="46" customWidth="1"/>
    <col min="4614" max="4614" width="0.375" style="46" customWidth="1"/>
    <col min="4615" max="4862" width="8.125" style="46"/>
    <col min="4863" max="4863" width="0.75" style="46" customWidth="1"/>
    <col min="4864" max="4864" width="4.625" style="46" customWidth="1"/>
    <col min="4865" max="4865" width="32.375" style="46" customWidth="1"/>
    <col min="4866" max="4868" width="9.25" style="46" customWidth="1"/>
    <col min="4869" max="4869" width="18.625" style="46" customWidth="1"/>
    <col min="4870" max="4870" width="0.375" style="46" customWidth="1"/>
    <col min="4871" max="5118" width="8.125" style="46"/>
    <col min="5119" max="5119" width="0.75" style="46" customWidth="1"/>
    <col min="5120" max="5120" width="4.625" style="46" customWidth="1"/>
    <col min="5121" max="5121" width="32.375" style="46" customWidth="1"/>
    <col min="5122" max="5124" width="9.25" style="46" customWidth="1"/>
    <col min="5125" max="5125" width="18.625" style="46" customWidth="1"/>
    <col min="5126" max="5126" width="0.375" style="46" customWidth="1"/>
    <col min="5127" max="5374" width="8.125" style="46"/>
    <col min="5375" max="5375" width="0.75" style="46" customWidth="1"/>
    <col min="5376" max="5376" width="4.625" style="46" customWidth="1"/>
    <col min="5377" max="5377" width="32.375" style="46" customWidth="1"/>
    <col min="5378" max="5380" width="9.25" style="46" customWidth="1"/>
    <col min="5381" max="5381" width="18.625" style="46" customWidth="1"/>
    <col min="5382" max="5382" width="0.375" style="46" customWidth="1"/>
    <col min="5383" max="5630" width="8.125" style="46"/>
    <col min="5631" max="5631" width="0.75" style="46" customWidth="1"/>
    <col min="5632" max="5632" width="4.625" style="46" customWidth="1"/>
    <col min="5633" max="5633" width="32.375" style="46" customWidth="1"/>
    <col min="5634" max="5636" width="9.25" style="46" customWidth="1"/>
    <col min="5637" max="5637" width="18.625" style="46" customWidth="1"/>
    <col min="5638" max="5638" width="0.375" style="46" customWidth="1"/>
    <col min="5639" max="5886" width="8.125" style="46"/>
    <col min="5887" max="5887" width="0.75" style="46" customWidth="1"/>
    <col min="5888" max="5888" width="4.625" style="46" customWidth="1"/>
    <col min="5889" max="5889" width="32.375" style="46" customWidth="1"/>
    <col min="5890" max="5892" width="9.25" style="46" customWidth="1"/>
    <col min="5893" max="5893" width="18.625" style="46" customWidth="1"/>
    <col min="5894" max="5894" width="0.375" style="46" customWidth="1"/>
    <col min="5895" max="6142" width="8.125" style="46"/>
    <col min="6143" max="6143" width="0.75" style="46" customWidth="1"/>
    <col min="6144" max="6144" width="4.625" style="46" customWidth="1"/>
    <col min="6145" max="6145" width="32.375" style="46" customWidth="1"/>
    <col min="6146" max="6148" width="9.25" style="46" customWidth="1"/>
    <col min="6149" max="6149" width="18.625" style="46" customWidth="1"/>
    <col min="6150" max="6150" width="0.375" style="46" customWidth="1"/>
    <col min="6151" max="6398" width="8.125" style="46"/>
    <col min="6399" max="6399" width="0.75" style="46" customWidth="1"/>
    <col min="6400" max="6400" width="4.625" style="46" customWidth="1"/>
    <col min="6401" max="6401" width="32.375" style="46" customWidth="1"/>
    <col min="6402" max="6404" width="9.25" style="46" customWidth="1"/>
    <col min="6405" max="6405" width="18.625" style="46" customWidth="1"/>
    <col min="6406" max="6406" width="0.375" style="46" customWidth="1"/>
    <col min="6407" max="6654" width="8.125" style="46"/>
    <col min="6655" max="6655" width="0.75" style="46" customWidth="1"/>
    <col min="6656" max="6656" width="4.625" style="46" customWidth="1"/>
    <col min="6657" max="6657" width="32.375" style="46" customWidth="1"/>
    <col min="6658" max="6660" width="9.25" style="46" customWidth="1"/>
    <col min="6661" max="6661" width="18.625" style="46" customWidth="1"/>
    <col min="6662" max="6662" width="0.375" style="46" customWidth="1"/>
    <col min="6663" max="6910" width="8.125" style="46"/>
    <col min="6911" max="6911" width="0.75" style="46" customWidth="1"/>
    <col min="6912" max="6912" width="4.625" style="46" customWidth="1"/>
    <col min="6913" max="6913" width="32.375" style="46" customWidth="1"/>
    <col min="6914" max="6916" width="9.25" style="46" customWidth="1"/>
    <col min="6917" max="6917" width="18.625" style="46" customWidth="1"/>
    <col min="6918" max="6918" width="0.375" style="46" customWidth="1"/>
    <col min="6919" max="7166" width="8.125" style="46"/>
    <col min="7167" max="7167" width="0.75" style="46" customWidth="1"/>
    <col min="7168" max="7168" width="4.625" style="46" customWidth="1"/>
    <col min="7169" max="7169" width="32.375" style="46" customWidth="1"/>
    <col min="7170" max="7172" width="9.25" style="46" customWidth="1"/>
    <col min="7173" max="7173" width="18.625" style="46" customWidth="1"/>
    <col min="7174" max="7174" width="0.375" style="46" customWidth="1"/>
    <col min="7175" max="7422" width="8.125" style="46"/>
    <col min="7423" max="7423" width="0.75" style="46" customWidth="1"/>
    <col min="7424" max="7424" width="4.625" style="46" customWidth="1"/>
    <col min="7425" max="7425" width="32.375" style="46" customWidth="1"/>
    <col min="7426" max="7428" width="9.25" style="46" customWidth="1"/>
    <col min="7429" max="7429" width="18.625" style="46" customWidth="1"/>
    <col min="7430" max="7430" width="0.375" style="46" customWidth="1"/>
    <col min="7431" max="7678" width="8.125" style="46"/>
    <col min="7679" max="7679" width="0.75" style="46" customWidth="1"/>
    <col min="7680" max="7680" width="4.625" style="46" customWidth="1"/>
    <col min="7681" max="7681" width="32.375" style="46" customWidth="1"/>
    <col min="7682" max="7684" width="9.25" style="46" customWidth="1"/>
    <col min="7685" max="7685" width="18.625" style="46" customWidth="1"/>
    <col min="7686" max="7686" width="0.375" style="46" customWidth="1"/>
    <col min="7687" max="7934" width="8.125" style="46"/>
    <col min="7935" max="7935" width="0.75" style="46" customWidth="1"/>
    <col min="7936" max="7936" width="4.625" style="46" customWidth="1"/>
    <col min="7937" max="7937" width="32.375" style="46" customWidth="1"/>
    <col min="7938" max="7940" width="9.25" style="46" customWidth="1"/>
    <col min="7941" max="7941" width="18.625" style="46" customWidth="1"/>
    <col min="7942" max="7942" width="0.375" style="46" customWidth="1"/>
    <col min="7943" max="8190" width="8.125" style="46"/>
    <col min="8191" max="8191" width="0.75" style="46" customWidth="1"/>
    <col min="8192" max="8192" width="4.625" style="46" customWidth="1"/>
    <col min="8193" max="8193" width="32.375" style="46" customWidth="1"/>
    <col min="8194" max="8196" width="9.25" style="46" customWidth="1"/>
    <col min="8197" max="8197" width="18.625" style="46" customWidth="1"/>
    <col min="8198" max="8198" width="0.375" style="46" customWidth="1"/>
    <col min="8199" max="8446" width="8.125" style="46"/>
    <col min="8447" max="8447" width="0.75" style="46" customWidth="1"/>
    <col min="8448" max="8448" width="4.625" style="46" customWidth="1"/>
    <col min="8449" max="8449" width="32.375" style="46" customWidth="1"/>
    <col min="8450" max="8452" width="9.25" style="46" customWidth="1"/>
    <col min="8453" max="8453" width="18.625" style="46" customWidth="1"/>
    <col min="8454" max="8454" width="0.375" style="46" customWidth="1"/>
    <col min="8455" max="8702" width="8.125" style="46"/>
    <col min="8703" max="8703" width="0.75" style="46" customWidth="1"/>
    <col min="8704" max="8704" width="4.625" style="46" customWidth="1"/>
    <col min="8705" max="8705" width="32.375" style="46" customWidth="1"/>
    <col min="8706" max="8708" width="9.25" style="46" customWidth="1"/>
    <col min="8709" max="8709" width="18.625" style="46" customWidth="1"/>
    <col min="8710" max="8710" width="0.375" style="46" customWidth="1"/>
    <col min="8711" max="8958" width="8.125" style="46"/>
    <col min="8959" max="8959" width="0.75" style="46" customWidth="1"/>
    <col min="8960" max="8960" width="4.625" style="46" customWidth="1"/>
    <col min="8961" max="8961" width="32.375" style="46" customWidth="1"/>
    <col min="8962" max="8964" width="9.25" style="46" customWidth="1"/>
    <col min="8965" max="8965" width="18.625" style="46" customWidth="1"/>
    <col min="8966" max="8966" width="0.375" style="46" customWidth="1"/>
    <col min="8967" max="9214" width="8.125" style="46"/>
    <col min="9215" max="9215" width="0.75" style="46" customWidth="1"/>
    <col min="9216" max="9216" width="4.625" style="46" customWidth="1"/>
    <col min="9217" max="9217" width="32.375" style="46" customWidth="1"/>
    <col min="9218" max="9220" width="9.25" style="46" customWidth="1"/>
    <col min="9221" max="9221" width="18.625" style="46" customWidth="1"/>
    <col min="9222" max="9222" width="0.375" style="46" customWidth="1"/>
    <col min="9223" max="9470" width="8.125" style="46"/>
    <col min="9471" max="9471" width="0.75" style="46" customWidth="1"/>
    <col min="9472" max="9472" width="4.625" style="46" customWidth="1"/>
    <col min="9473" max="9473" width="32.375" style="46" customWidth="1"/>
    <col min="9474" max="9476" width="9.25" style="46" customWidth="1"/>
    <col min="9477" max="9477" width="18.625" style="46" customWidth="1"/>
    <col min="9478" max="9478" width="0.375" style="46" customWidth="1"/>
    <col min="9479" max="9726" width="8.125" style="46"/>
    <col min="9727" max="9727" width="0.75" style="46" customWidth="1"/>
    <col min="9728" max="9728" width="4.625" style="46" customWidth="1"/>
    <col min="9729" max="9729" width="32.375" style="46" customWidth="1"/>
    <col min="9730" max="9732" width="9.25" style="46" customWidth="1"/>
    <col min="9733" max="9733" width="18.625" style="46" customWidth="1"/>
    <col min="9734" max="9734" width="0.375" style="46" customWidth="1"/>
    <col min="9735" max="9982" width="8.125" style="46"/>
    <col min="9983" max="9983" width="0.75" style="46" customWidth="1"/>
    <col min="9984" max="9984" width="4.625" style="46" customWidth="1"/>
    <col min="9985" max="9985" width="32.375" style="46" customWidth="1"/>
    <col min="9986" max="9988" width="9.25" style="46" customWidth="1"/>
    <col min="9989" max="9989" width="18.625" style="46" customWidth="1"/>
    <col min="9990" max="9990" width="0.375" style="46" customWidth="1"/>
    <col min="9991" max="10238" width="8.125" style="46"/>
    <col min="10239" max="10239" width="0.75" style="46" customWidth="1"/>
    <col min="10240" max="10240" width="4.625" style="46" customWidth="1"/>
    <col min="10241" max="10241" width="32.375" style="46" customWidth="1"/>
    <col min="10242" max="10244" width="9.25" style="46" customWidth="1"/>
    <col min="10245" max="10245" width="18.625" style="46" customWidth="1"/>
    <col min="10246" max="10246" width="0.375" style="46" customWidth="1"/>
    <col min="10247" max="10494" width="8.125" style="46"/>
    <col min="10495" max="10495" width="0.75" style="46" customWidth="1"/>
    <col min="10496" max="10496" width="4.625" style="46" customWidth="1"/>
    <col min="10497" max="10497" width="32.375" style="46" customWidth="1"/>
    <col min="10498" max="10500" width="9.25" style="46" customWidth="1"/>
    <col min="10501" max="10501" width="18.625" style="46" customWidth="1"/>
    <col min="10502" max="10502" width="0.375" style="46" customWidth="1"/>
    <col min="10503" max="10750" width="8.125" style="46"/>
    <col min="10751" max="10751" width="0.75" style="46" customWidth="1"/>
    <col min="10752" max="10752" width="4.625" style="46" customWidth="1"/>
    <col min="10753" max="10753" width="32.375" style="46" customWidth="1"/>
    <col min="10754" max="10756" width="9.25" style="46" customWidth="1"/>
    <col min="10757" max="10757" width="18.625" style="46" customWidth="1"/>
    <col min="10758" max="10758" width="0.375" style="46" customWidth="1"/>
    <col min="10759" max="11006" width="8.125" style="46"/>
    <col min="11007" max="11007" width="0.75" style="46" customWidth="1"/>
    <col min="11008" max="11008" width="4.625" style="46" customWidth="1"/>
    <col min="11009" max="11009" width="32.375" style="46" customWidth="1"/>
    <col min="11010" max="11012" width="9.25" style="46" customWidth="1"/>
    <col min="11013" max="11013" width="18.625" style="46" customWidth="1"/>
    <col min="11014" max="11014" width="0.375" style="46" customWidth="1"/>
    <col min="11015" max="11262" width="8.125" style="46"/>
    <col min="11263" max="11263" width="0.75" style="46" customWidth="1"/>
    <col min="11264" max="11264" width="4.625" style="46" customWidth="1"/>
    <col min="11265" max="11265" width="32.375" style="46" customWidth="1"/>
    <col min="11266" max="11268" width="9.25" style="46" customWidth="1"/>
    <col min="11269" max="11269" width="18.625" style="46" customWidth="1"/>
    <col min="11270" max="11270" width="0.375" style="46" customWidth="1"/>
    <col min="11271" max="11518" width="8.125" style="46"/>
    <col min="11519" max="11519" width="0.75" style="46" customWidth="1"/>
    <col min="11520" max="11520" width="4.625" style="46" customWidth="1"/>
    <col min="11521" max="11521" width="32.375" style="46" customWidth="1"/>
    <col min="11522" max="11524" width="9.25" style="46" customWidth="1"/>
    <col min="11525" max="11525" width="18.625" style="46" customWidth="1"/>
    <col min="11526" max="11526" width="0.375" style="46" customWidth="1"/>
    <col min="11527" max="11774" width="8.125" style="46"/>
    <col min="11775" max="11775" width="0.75" style="46" customWidth="1"/>
    <col min="11776" max="11776" width="4.625" style="46" customWidth="1"/>
    <col min="11777" max="11777" width="32.375" style="46" customWidth="1"/>
    <col min="11778" max="11780" width="9.25" style="46" customWidth="1"/>
    <col min="11781" max="11781" width="18.625" style="46" customWidth="1"/>
    <col min="11782" max="11782" width="0.375" style="46" customWidth="1"/>
    <col min="11783" max="12030" width="8.125" style="46"/>
    <col min="12031" max="12031" width="0.75" style="46" customWidth="1"/>
    <col min="12032" max="12032" width="4.625" style="46" customWidth="1"/>
    <col min="12033" max="12033" width="32.375" style="46" customWidth="1"/>
    <col min="12034" max="12036" width="9.25" style="46" customWidth="1"/>
    <col min="12037" max="12037" width="18.625" style="46" customWidth="1"/>
    <col min="12038" max="12038" width="0.375" style="46" customWidth="1"/>
    <col min="12039" max="12286" width="8.125" style="46"/>
    <col min="12287" max="12287" width="0.75" style="46" customWidth="1"/>
    <col min="12288" max="12288" width="4.625" style="46" customWidth="1"/>
    <col min="12289" max="12289" width="32.375" style="46" customWidth="1"/>
    <col min="12290" max="12292" width="9.25" style="46" customWidth="1"/>
    <col min="12293" max="12293" width="18.625" style="46" customWidth="1"/>
    <col min="12294" max="12294" width="0.375" style="46" customWidth="1"/>
    <col min="12295" max="12542" width="8.125" style="46"/>
    <col min="12543" max="12543" width="0.75" style="46" customWidth="1"/>
    <col min="12544" max="12544" width="4.625" style="46" customWidth="1"/>
    <col min="12545" max="12545" width="32.375" style="46" customWidth="1"/>
    <col min="12546" max="12548" width="9.25" style="46" customWidth="1"/>
    <col min="12549" max="12549" width="18.625" style="46" customWidth="1"/>
    <col min="12550" max="12550" width="0.375" style="46" customWidth="1"/>
    <col min="12551" max="12798" width="8.125" style="46"/>
    <col min="12799" max="12799" width="0.75" style="46" customWidth="1"/>
    <col min="12800" max="12800" width="4.625" style="46" customWidth="1"/>
    <col min="12801" max="12801" width="32.375" style="46" customWidth="1"/>
    <col min="12802" max="12804" width="9.25" style="46" customWidth="1"/>
    <col min="12805" max="12805" width="18.625" style="46" customWidth="1"/>
    <col min="12806" max="12806" width="0.375" style="46" customWidth="1"/>
    <col min="12807" max="13054" width="8.125" style="46"/>
    <col min="13055" max="13055" width="0.75" style="46" customWidth="1"/>
    <col min="13056" max="13056" width="4.625" style="46" customWidth="1"/>
    <col min="13057" max="13057" width="32.375" style="46" customWidth="1"/>
    <col min="13058" max="13060" width="9.25" style="46" customWidth="1"/>
    <col min="13061" max="13061" width="18.625" style="46" customWidth="1"/>
    <col min="13062" max="13062" width="0.375" style="46" customWidth="1"/>
    <col min="13063" max="13310" width="8.125" style="46"/>
    <col min="13311" max="13311" width="0.75" style="46" customWidth="1"/>
    <col min="13312" max="13312" width="4.625" style="46" customWidth="1"/>
    <col min="13313" max="13313" width="32.375" style="46" customWidth="1"/>
    <col min="13314" max="13316" width="9.25" style="46" customWidth="1"/>
    <col min="13317" max="13317" width="18.625" style="46" customWidth="1"/>
    <col min="13318" max="13318" width="0.375" style="46" customWidth="1"/>
    <col min="13319" max="13566" width="8.125" style="46"/>
    <col min="13567" max="13567" width="0.75" style="46" customWidth="1"/>
    <col min="13568" max="13568" width="4.625" style="46" customWidth="1"/>
    <col min="13569" max="13569" width="32.375" style="46" customWidth="1"/>
    <col min="13570" max="13572" width="9.25" style="46" customWidth="1"/>
    <col min="13573" max="13573" width="18.625" style="46" customWidth="1"/>
    <col min="13574" max="13574" width="0.375" style="46" customWidth="1"/>
    <col min="13575" max="13822" width="8.125" style="46"/>
    <col min="13823" max="13823" width="0.75" style="46" customWidth="1"/>
    <col min="13824" max="13824" width="4.625" style="46" customWidth="1"/>
    <col min="13825" max="13825" width="32.375" style="46" customWidth="1"/>
    <col min="13826" max="13828" width="9.25" style="46" customWidth="1"/>
    <col min="13829" max="13829" width="18.625" style="46" customWidth="1"/>
    <col min="13830" max="13830" width="0.375" style="46" customWidth="1"/>
    <col min="13831" max="14078" width="8.125" style="46"/>
    <col min="14079" max="14079" width="0.75" style="46" customWidth="1"/>
    <col min="14080" max="14080" width="4.625" style="46" customWidth="1"/>
    <col min="14081" max="14081" width="32.375" style="46" customWidth="1"/>
    <col min="14082" max="14084" width="9.25" style="46" customWidth="1"/>
    <col min="14085" max="14085" width="18.625" style="46" customWidth="1"/>
    <col min="14086" max="14086" width="0.375" style="46" customWidth="1"/>
    <col min="14087" max="14334" width="8.125" style="46"/>
    <col min="14335" max="14335" width="0.75" style="46" customWidth="1"/>
    <col min="14336" max="14336" width="4.625" style="46" customWidth="1"/>
    <col min="14337" max="14337" width="32.375" style="46" customWidth="1"/>
    <col min="14338" max="14340" width="9.25" style="46" customWidth="1"/>
    <col min="14341" max="14341" width="18.625" style="46" customWidth="1"/>
    <col min="14342" max="14342" width="0.375" style="46" customWidth="1"/>
    <col min="14343" max="14590" width="8.125" style="46"/>
    <col min="14591" max="14591" width="0.75" style="46" customWidth="1"/>
    <col min="14592" max="14592" width="4.625" style="46" customWidth="1"/>
    <col min="14593" max="14593" width="32.375" style="46" customWidth="1"/>
    <col min="14594" max="14596" width="9.25" style="46" customWidth="1"/>
    <col min="14597" max="14597" width="18.625" style="46" customWidth="1"/>
    <col min="14598" max="14598" width="0.375" style="46" customWidth="1"/>
    <col min="14599" max="14846" width="8.125" style="46"/>
    <col min="14847" max="14847" width="0.75" style="46" customWidth="1"/>
    <col min="14848" max="14848" width="4.625" style="46" customWidth="1"/>
    <col min="14849" max="14849" width="32.375" style="46" customWidth="1"/>
    <col min="14850" max="14852" width="9.25" style="46" customWidth="1"/>
    <col min="14853" max="14853" width="18.625" style="46" customWidth="1"/>
    <col min="14854" max="14854" width="0.375" style="46" customWidth="1"/>
    <col min="14855" max="15102" width="8.125" style="46"/>
    <col min="15103" max="15103" width="0.75" style="46" customWidth="1"/>
    <col min="15104" max="15104" width="4.625" style="46" customWidth="1"/>
    <col min="15105" max="15105" width="32.375" style="46" customWidth="1"/>
    <col min="15106" max="15108" width="9.25" style="46" customWidth="1"/>
    <col min="15109" max="15109" width="18.625" style="46" customWidth="1"/>
    <col min="15110" max="15110" width="0.375" style="46" customWidth="1"/>
    <col min="15111" max="15358" width="8.125" style="46"/>
    <col min="15359" max="15359" width="0.75" style="46" customWidth="1"/>
    <col min="15360" max="15360" width="4.625" style="46" customWidth="1"/>
    <col min="15361" max="15361" width="32.375" style="46" customWidth="1"/>
    <col min="15362" max="15364" width="9.25" style="46" customWidth="1"/>
    <col min="15365" max="15365" width="18.625" style="46" customWidth="1"/>
    <col min="15366" max="15366" width="0.375" style="46" customWidth="1"/>
    <col min="15367" max="15614" width="8.125" style="46"/>
    <col min="15615" max="15615" width="0.75" style="46" customWidth="1"/>
    <col min="15616" max="15616" width="4.625" style="46" customWidth="1"/>
    <col min="15617" max="15617" width="32.375" style="46" customWidth="1"/>
    <col min="15618" max="15620" width="9.25" style="46" customWidth="1"/>
    <col min="15621" max="15621" width="18.625" style="46" customWidth="1"/>
    <col min="15622" max="15622" width="0.375" style="46" customWidth="1"/>
    <col min="15623" max="15870" width="8.125" style="46"/>
    <col min="15871" max="15871" width="0.75" style="46" customWidth="1"/>
    <col min="15872" max="15872" width="4.625" style="46" customWidth="1"/>
    <col min="15873" max="15873" width="32.375" style="46" customWidth="1"/>
    <col min="15874" max="15876" width="9.25" style="46" customWidth="1"/>
    <col min="15877" max="15877" width="18.625" style="46" customWidth="1"/>
    <col min="15878" max="15878" width="0.375" style="46" customWidth="1"/>
    <col min="15879" max="16126" width="8.125" style="46"/>
    <col min="16127" max="16127" width="0.75" style="46" customWidth="1"/>
    <col min="16128" max="16128" width="4.625" style="46" customWidth="1"/>
    <col min="16129" max="16129" width="32.375" style="46" customWidth="1"/>
    <col min="16130" max="16132" width="9.25" style="46" customWidth="1"/>
    <col min="16133" max="16133" width="18.625" style="46" customWidth="1"/>
    <col min="16134" max="16134" width="0.375" style="46" customWidth="1"/>
    <col min="16135" max="16384" width="8.125" style="46"/>
  </cols>
  <sheetData>
    <row r="1" spans="1:8" ht="6.75" customHeight="1" thickBot="1" x14ac:dyDescent="0.2"/>
    <row r="2" spans="1:8" ht="18.75" thickTop="1" thickBot="1" x14ac:dyDescent="0.2">
      <c r="B2" s="457" t="s">
        <v>548</v>
      </c>
      <c r="C2" s="450"/>
      <c r="D2" s="450"/>
      <c r="E2" s="450"/>
      <c r="F2" s="567" t="s">
        <v>607</v>
      </c>
      <c r="G2" s="568"/>
      <c r="H2" s="569"/>
    </row>
    <row r="3" spans="1:8" ht="15" thickTop="1" x14ac:dyDescent="0.15">
      <c r="B3" s="437"/>
      <c r="C3" s="437"/>
      <c r="D3" s="437"/>
      <c r="E3" s="437"/>
    </row>
    <row r="4" spans="1:8" ht="17.25" x14ac:dyDescent="0.15">
      <c r="B4" s="138"/>
      <c r="C4" s="138"/>
      <c r="D4" s="451"/>
      <c r="E4" s="484"/>
      <c r="F4" s="458" t="s">
        <v>588</v>
      </c>
    </row>
    <row r="5" spans="1:8" x14ac:dyDescent="0.15">
      <c r="B5" s="138" t="s">
        <v>544</v>
      </c>
      <c r="C5" s="138"/>
      <c r="D5" s="138"/>
      <c r="E5" s="400"/>
    </row>
    <row r="6" spans="1:8" ht="19.5" customHeight="1" thickBot="1" x14ac:dyDescent="0.2">
      <c r="B6" s="449" t="s">
        <v>545</v>
      </c>
      <c r="E6" s="138"/>
    </row>
    <row r="7" spans="1:8" s="214" customFormat="1" ht="33.75" customHeight="1" thickBot="1" x14ac:dyDescent="0.2">
      <c r="B7" s="213" t="s">
        <v>311</v>
      </c>
      <c r="C7" s="401" t="s">
        <v>0</v>
      </c>
      <c r="D7" s="402" t="s">
        <v>312</v>
      </c>
      <c r="E7" s="403" t="s">
        <v>313</v>
      </c>
    </row>
    <row r="8" spans="1:8" ht="23.1" customHeight="1" x14ac:dyDescent="0.15">
      <c r="B8" s="68" t="s">
        <v>314</v>
      </c>
      <c r="C8" s="485">
        <v>1086</v>
      </c>
      <c r="D8" s="346">
        <f>INT(+C8*11.12)</f>
        <v>12076</v>
      </c>
      <c r="E8" s="572" t="s">
        <v>315</v>
      </c>
    </row>
    <row r="9" spans="1:8" ht="23.1" customHeight="1" x14ac:dyDescent="0.15">
      <c r="B9" s="183" t="s">
        <v>316</v>
      </c>
      <c r="C9" s="472">
        <v>1411</v>
      </c>
      <c r="D9" s="62">
        <f t="shared" ref="D9:D13" si="0">INT(+C9*11.12)</f>
        <v>15690</v>
      </c>
      <c r="E9" s="573"/>
    </row>
    <row r="10" spans="1:8" ht="23.1" customHeight="1" x14ac:dyDescent="0.15">
      <c r="B10" s="219" t="s">
        <v>317</v>
      </c>
      <c r="C10" s="471">
        <v>544</v>
      </c>
      <c r="D10" s="62">
        <f t="shared" si="0"/>
        <v>6049</v>
      </c>
      <c r="E10" s="573"/>
    </row>
    <row r="11" spans="1:8" ht="23.1" customHeight="1" x14ac:dyDescent="0.15">
      <c r="B11" s="183" t="s">
        <v>318</v>
      </c>
      <c r="C11" s="472">
        <v>704</v>
      </c>
      <c r="D11" s="62">
        <f t="shared" si="0"/>
        <v>7828</v>
      </c>
      <c r="E11" s="573"/>
    </row>
    <row r="12" spans="1:8" ht="23.1" customHeight="1" x14ac:dyDescent="0.15">
      <c r="B12" s="219" t="s">
        <v>319</v>
      </c>
      <c r="C12" s="471">
        <v>326</v>
      </c>
      <c r="D12" s="62">
        <f t="shared" si="0"/>
        <v>3625</v>
      </c>
      <c r="E12" s="573"/>
    </row>
    <row r="13" spans="1:8" ht="23.1" customHeight="1" thickBot="1" x14ac:dyDescent="0.2">
      <c r="B13" s="356" t="s">
        <v>320</v>
      </c>
      <c r="C13" s="486">
        <v>422</v>
      </c>
      <c r="D13" s="63">
        <f t="shared" si="0"/>
        <v>4692</v>
      </c>
      <c r="E13" s="574"/>
    </row>
    <row r="14" spans="1:8" ht="23.1" customHeight="1" thickBot="1" x14ac:dyDescent="0.2">
      <c r="A14" s="253"/>
      <c r="B14" s="52"/>
      <c r="C14" s="465"/>
      <c r="D14" s="371"/>
      <c r="E14" s="466"/>
    </row>
    <row r="15" spans="1:8" ht="23.1" customHeight="1" x14ac:dyDescent="0.15">
      <c r="A15" s="276"/>
      <c r="B15" s="404" t="s">
        <v>321</v>
      </c>
      <c r="C15" s="405">
        <v>300</v>
      </c>
      <c r="D15" s="346">
        <f>INT(+C15*11.12)</f>
        <v>3336</v>
      </c>
      <c r="E15" s="406" t="s">
        <v>48</v>
      </c>
    </row>
    <row r="16" spans="1:8" ht="23.1" customHeight="1" x14ac:dyDescent="0.15">
      <c r="A16" s="253"/>
      <c r="B16" s="407" t="s">
        <v>322</v>
      </c>
      <c r="C16" s="472">
        <v>519</v>
      </c>
      <c r="D16" s="89">
        <f t="shared" ref="D16:D30" si="1">INT(+C16*11.12)</f>
        <v>5771</v>
      </c>
      <c r="E16" s="575" t="s">
        <v>48</v>
      </c>
    </row>
    <row r="17" spans="1:5" ht="23.1" customHeight="1" x14ac:dyDescent="0.15">
      <c r="A17" s="253"/>
      <c r="B17" s="398" t="s">
        <v>323</v>
      </c>
      <c r="C17" s="472">
        <v>421</v>
      </c>
      <c r="D17" s="97">
        <f t="shared" si="1"/>
        <v>4681</v>
      </c>
      <c r="E17" s="573"/>
    </row>
    <row r="18" spans="1:5" ht="23.1" customHeight="1" x14ac:dyDescent="0.15">
      <c r="A18" s="253"/>
      <c r="B18" s="398" t="s">
        <v>324</v>
      </c>
      <c r="C18" s="472">
        <v>323</v>
      </c>
      <c r="D18" s="97">
        <f t="shared" si="1"/>
        <v>3591</v>
      </c>
      <c r="E18" s="573"/>
    </row>
    <row r="19" spans="1:5" ht="23.1" customHeight="1" x14ac:dyDescent="0.15">
      <c r="A19" s="253"/>
      <c r="B19" s="398" t="s">
        <v>325</v>
      </c>
      <c r="C19" s="472">
        <v>114</v>
      </c>
      <c r="D19" s="97">
        <f t="shared" si="1"/>
        <v>1267</v>
      </c>
      <c r="E19" s="576"/>
    </row>
    <row r="20" spans="1:5" ht="23.1" customHeight="1" x14ac:dyDescent="0.15">
      <c r="A20" s="253"/>
      <c r="B20" s="396" t="s">
        <v>326</v>
      </c>
      <c r="C20" s="472">
        <v>125</v>
      </c>
      <c r="D20" s="97">
        <f t="shared" si="1"/>
        <v>1390</v>
      </c>
      <c r="E20" s="387" t="s">
        <v>109</v>
      </c>
    </row>
    <row r="21" spans="1:5" ht="23.1" customHeight="1" x14ac:dyDescent="0.15">
      <c r="A21" s="253"/>
      <c r="B21" s="396" t="s">
        <v>327</v>
      </c>
      <c r="C21" s="472">
        <v>250</v>
      </c>
      <c r="D21" s="89">
        <f t="shared" si="1"/>
        <v>2780</v>
      </c>
      <c r="E21" s="575" t="s">
        <v>109</v>
      </c>
    </row>
    <row r="22" spans="1:5" ht="23.1" customHeight="1" x14ac:dyDescent="0.15">
      <c r="A22" s="253"/>
      <c r="B22" s="396" t="s">
        <v>328</v>
      </c>
      <c r="C22" s="472">
        <v>200</v>
      </c>
      <c r="D22" s="97">
        <f t="shared" si="1"/>
        <v>2224</v>
      </c>
      <c r="E22" s="576"/>
    </row>
    <row r="23" spans="1:5" ht="23.1" customHeight="1" x14ac:dyDescent="0.15">
      <c r="A23" s="253"/>
      <c r="B23" s="396" t="s">
        <v>329</v>
      </c>
      <c r="C23" s="472">
        <v>450</v>
      </c>
      <c r="D23" s="89">
        <f t="shared" si="1"/>
        <v>5004</v>
      </c>
      <c r="E23" s="575" t="s">
        <v>49</v>
      </c>
    </row>
    <row r="24" spans="1:5" ht="23.1" customHeight="1" x14ac:dyDescent="0.15">
      <c r="A24" s="253"/>
      <c r="B24" s="396" t="s">
        <v>330</v>
      </c>
      <c r="C24" s="472">
        <v>600</v>
      </c>
      <c r="D24" s="97">
        <f t="shared" si="1"/>
        <v>6672</v>
      </c>
      <c r="E24" s="573"/>
    </row>
    <row r="25" spans="1:5" ht="23.1" customHeight="1" x14ac:dyDescent="0.15">
      <c r="A25" s="253"/>
      <c r="B25" s="396" t="s">
        <v>331</v>
      </c>
      <c r="C25" s="472">
        <v>600</v>
      </c>
      <c r="D25" s="97">
        <f t="shared" si="1"/>
        <v>6672</v>
      </c>
      <c r="E25" s="573"/>
    </row>
    <row r="26" spans="1:5" ht="23.1" customHeight="1" x14ac:dyDescent="0.15">
      <c r="A26" s="253"/>
      <c r="B26" s="396" t="s">
        <v>332</v>
      </c>
      <c r="C26" s="472">
        <v>750</v>
      </c>
      <c r="D26" s="89">
        <f t="shared" si="1"/>
        <v>8340</v>
      </c>
      <c r="E26" s="573"/>
    </row>
    <row r="27" spans="1:5" ht="23.1" customHeight="1" x14ac:dyDescent="0.15">
      <c r="A27" s="253"/>
      <c r="B27" s="396" t="s">
        <v>333</v>
      </c>
      <c r="C27" s="472">
        <v>900</v>
      </c>
      <c r="D27" s="97">
        <f t="shared" si="1"/>
        <v>10008</v>
      </c>
      <c r="E27" s="576"/>
    </row>
    <row r="28" spans="1:5" ht="23.1" customHeight="1" x14ac:dyDescent="0.15">
      <c r="A28" s="253"/>
      <c r="B28" s="397" t="s">
        <v>334</v>
      </c>
      <c r="C28" s="470">
        <v>50</v>
      </c>
      <c r="D28" s="89">
        <f t="shared" si="1"/>
        <v>556</v>
      </c>
      <c r="E28" s="128" t="s">
        <v>315</v>
      </c>
    </row>
    <row r="29" spans="1:5" ht="23.1" customHeight="1" x14ac:dyDescent="0.15">
      <c r="A29" s="253"/>
      <c r="B29" s="397" t="s">
        <v>335</v>
      </c>
      <c r="C29" s="470">
        <v>200</v>
      </c>
      <c r="D29" s="97">
        <f t="shared" si="1"/>
        <v>2224</v>
      </c>
      <c r="E29" s="128" t="s">
        <v>336</v>
      </c>
    </row>
    <row r="30" spans="1:5" ht="23.1" customHeight="1" x14ac:dyDescent="0.15">
      <c r="A30" s="253"/>
      <c r="B30" s="490" t="s">
        <v>337</v>
      </c>
      <c r="C30" s="509">
        <v>400</v>
      </c>
      <c r="D30" s="89">
        <f t="shared" si="1"/>
        <v>4448</v>
      </c>
      <c r="E30" s="128" t="s">
        <v>109</v>
      </c>
    </row>
    <row r="31" spans="1:5" ht="28.5" customHeight="1" x14ac:dyDescent="0.15">
      <c r="A31" s="253"/>
      <c r="B31" s="207" t="s">
        <v>640</v>
      </c>
      <c r="C31" s="585" t="s">
        <v>609</v>
      </c>
      <c r="D31" s="586"/>
      <c r="E31" s="587"/>
    </row>
    <row r="32" spans="1:5" ht="30" customHeight="1" thickBot="1" x14ac:dyDescent="0.2">
      <c r="A32" s="253"/>
      <c r="B32" s="511" t="s">
        <v>641</v>
      </c>
      <c r="C32" s="582" t="s">
        <v>609</v>
      </c>
      <c r="D32" s="583"/>
      <c r="E32" s="584"/>
    </row>
    <row r="33" spans="1:7" ht="9.75" customHeight="1" x14ac:dyDescent="0.15">
      <c r="A33" s="253"/>
      <c r="D33" s="409"/>
    </row>
    <row r="34" spans="1:7" x14ac:dyDescent="0.15">
      <c r="B34" s="138" t="s">
        <v>338</v>
      </c>
      <c r="C34" s="410"/>
      <c r="D34" s="174"/>
      <c r="E34" s="174"/>
    </row>
    <row r="35" spans="1:7" x14ac:dyDescent="0.15">
      <c r="B35" s="570" t="s">
        <v>339</v>
      </c>
      <c r="C35" s="570"/>
      <c r="D35" s="570"/>
      <c r="E35" s="570"/>
    </row>
    <row r="36" spans="1:7" x14ac:dyDescent="0.15">
      <c r="B36" s="436"/>
      <c r="C36" s="436"/>
      <c r="D36" s="436"/>
      <c r="E36" s="436"/>
    </row>
    <row r="37" spans="1:7" ht="15" thickBot="1" x14ac:dyDescent="0.2">
      <c r="B37" s="420" t="s">
        <v>201</v>
      </c>
      <c r="C37" s="421"/>
      <c r="D37" s="421"/>
      <c r="E37" s="421"/>
      <c r="F37" s="421"/>
      <c r="G37" s="226"/>
    </row>
    <row r="38" spans="1:7" ht="17.25" customHeight="1" thickBot="1" x14ac:dyDescent="0.2">
      <c r="B38" s="377" t="s">
        <v>546</v>
      </c>
      <c r="C38" s="577" t="s">
        <v>540</v>
      </c>
      <c r="D38" s="577"/>
      <c r="E38" s="580" t="s">
        <v>541</v>
      </c>
      <c r="F38" s="581"/>
      <c r="G38" s="312"/>
    </row>
    <row r="39" spans="1:7" ht="136.15" customHeight="1" thickBot="1" x14ac:dyDescent="0.2">
      <c r="B39" s="452" t="s">
        <v>547</v>
      </c>
      <c r="C39" s="571" t="s">
        <v>542</v>
      </c>
      <c r="D39" s="571"/>
      <c r="E39" s="578" t="s">
        <v>543</v>
      </c>
      <c r="F39" s="579"/>
    </row>
    <row r="41" spans="1:7" x14ac:dyDescent="0.15">
      <c r="F41" s="255"/>
    </row>
  </sheetData>
  <mergeCells count="12">
    <mergeCell ref="F2:H2"/>
    <mergeCell ref="B35:E35"/>
    <mergeCell ref="C39:D39"/>
    <mergeCell ref="E8:E13"/>
    <mergeCell ref="E16:E19"/>
    <mergeCell ref="E21:E22"/>
    <mergeCell ref="E23:E27"/>
    <mergeCell ref="C38:D38"/>
    <mergeCell ref="E39:F39"/>
    <mergeCell ref="E38:F38"/>
    <mergeCell ref="C32:E32"/>
    <mergeCell ref="C31:E31"/>
  </mergeCells>
  <phoneticPr fontId="22"/>
  <pageMargins left="0.78740157480314965" right="0.39370078740157483" top="0.78740157480314965" bottom="0.78740157480314965" header="0" footer="0"/>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41"/>
  <sheetViews>
    <sheetView tabSelected="1" view="pageBreakPreview" zoomScaleNormal="100" zoomScaleSheetLayoutView="100" workbookViewId="0">
      <selection activeCell="J2" sqref="J2"/>
    </sheetView>
  </sheetViews>
  <sheetFormatPr defaultColWidth="8.125" defaultRowHeight="14.25" x14ac:dyDescent="0.15"/>
  <cols>
    <col min="1" max="1" width="2.125" style="46" customWidth="1"/>
    <col min="2" max="2" width="39.625" style="46" customWidth="1"/>
    <col min="3" max="3" width="9.25" style="212" customWidth="1"/>
    <col min="4" max="4" width="10.5" style="168" customWidth="1"/>
    <col min="5" max="5" width="19.25" style="168" customWidth="1"/>
    <col min="6" max="6" width="10.625" style="46" customWidth="1"/>
    <col min="7" max="7" width="4.125" style="46" customWidth="1"/>
    <col min="8" max="8" width="8.125" style="46"/>
    <col min="9" max="9" width="1" style="46" customWidth="1"/>
    <col min="10" max="254" width="8.125" style="46"/>
    <col min="255" max="255" width="0.75" style="46" customWidth="1"/>
    <col min="256" max="256" width="4.625" style="46" customWidth="1"/>
    <col min="257" max="257" width="32.375" style="46" customWidth="1"/>
    <col min="258" max="260" width="9.25" style="46" customWidth="1"/>
    <col min="261" max="261" width="18.625" style="46" customWidth="1"/>
    <col min="262" max="262" width="0.375" style="46" customWidth="1"/>
    <col min="263" max="510" width="8.125" style="46"/>
    <col min="511" max="511" width="0.75" style="46" customWidth="1"/>
    <col min="512" max="512" width="4.625" style="46" customWidth="1"/>
    <col min="513" max="513" width="32.375" style="46" customWidth="1"/>
    <col min="514" max="516" width="9.25" style="46" customWidth="1"/>
    <col min="517" max="517" width="18.625" style="46" customWidth="1"/>
    <col min="518" max="518" width="0.375" style="46" customWidth="1"/>
    <col min="519" max="766" width="8.125" style="46"/>
    <col min="767" max="767" width="0.75" style="46" customWidth="1"/>
    <col min="768" max="768" width="4.625" style="46" customWidth="1"/>
    <col min="769" max="769" width="32.375" style="46" customWidth="1"/>
    <col min="770" max="772" width="9.25" style="46" customWidth="1"/>
    <col min="773" max="773" width="18.625" style="46" customWidth="1"/>
    <col min="774" max="774" width="0.375" style="46" customWidth="1"/>
    <col min="775" max="1022" width="8.125" style="46"/>
    <col min="1023" max="1023" width="0.75" style="46" customWidth="1"/>
    <col min="1024" max="1024" width="4.625" style="46" customWidth="1"/>
    <col min="1025" max="1025" width="32.375" style="46" customWidth="1"/>
    <col min="1026" max="1028" width="9.25" style="46" customWidth="1"/>
    <col min="1029" max="1029" width="18.625" style="46" customWidth="1"/>
    <col min="1030" max="1030" width="0.375" style="46" customWidth="1"/>
    <col min="1031" max="1278" width="8.125" style="46"/>
    <col min="1279" max="1279" width="0.75" style="46" customWidth="1"/>
    <col min="1280" max="1280" width="4.625" style="46" customWidth="1"/>
    <col min="1281" max="1281" width="32.375" style="46" customWidth="1"/>
    <col min="1282" max="1284" width="9.25" style="46" customWidth="1"/>
    <col min="1285" max="1285" width="18.625" style="46" customWidth="1"/>
    <col min="1286" max="1286" width="0.375" style="46" customWidth="1"/>
    <col min="1287" max="1534" width="8.125" style="46"/>
    <col min="1535" max="1535" width="0.75" style="46" customWidth="1"/>
    <col min="1536" max="1536" width="4.625" style="46" customWidth="1"/>
    <col min="1537" max="1537" width="32.375" style="46" customWidth="1"/>
    <col min="1538" max="1540" width="9.25" style="46" customWidth="1"/>
    <col min="1541" max="1541" width="18.625" style="46" customWidth="1"/>
    <col min="1542" max="1542" width="0.375" style="46" customWidth="1"/>
    <col min="1543" max="1790" width="8.125" style="46"/>
    <col min="1791" max="1791" width="0.75" style="46" customWidth="1"/>
    <col min="1792" max="1792" width="4.625" style="46" customWidth="1"/>
    <col min="1793" max="1793" width="32.375" style="46" customWidth="1"/>
    <col min="1794" max="1796" width="9.25" style="46" customWidth="1"/>
    <col min="1797" max="1797" width="18.625" style="46" customWidth="1"/>
    <col min="1798" max="1798" width="0.375" style="46" customWidth="1"/>
    <col min="1799" max="2046" width="8.125" style="46"/>
    <col min="2047" max="2047" width="0.75" style="46" customWidth="1"/>
    <col min="2048" max="2048" width="4.625" style="46" customWidth="1"/>
    <col min="2049" max="2049" width="32.375" style="46" customWidth="1"/>
    <col min="2050" max="2052" width="9.25" style="46" customWidth="1"/>
    <col min="2053" max="2053" width="18.625" style="46" customWidth="1"/>
    <col min="2054" max="2054" width="0.375" style="46" customWidth="1"/>
    <col min="2055" max="2302" width="8.125" style="46"/>
    <col min="2303" max="2303" width="0.75" style="46" customWidth="1"/>
    <col min="2304" max="2304" width="4.625" style="46" customWidth="1"/>
    <col min="2305" max="2305" width="32.375" style="46" customWidth="1"/>
    <col min="2306" max="2308" width="9.25" style="46" customWidth="1"/>
    <col min="2309" max="2309" width="18.625" style="46" customWidth="1"/>
    <col min="2310" max="2310" width="0.375" style="46" customWidth="1"/>
    <col min="2311" max="2558" width="8.125" style="46"/>
    <col min="2559" max="2559" width="0.75" style="46" customWidth="1"/>
    <col min="2560" max="2560" width="4.625" style="46" customWidth="1"/>
    <col min="2561" max="2561" width="32.375" style="46" customWidth="1"/>
    <col min="2562" max="2564" width="9.25" style="46" customWidth="1"/>
    <col min="2565" max="2565" width="18.625" style="46" customWidth="1"/>
    <col min="2566" max="2566" width="0.375" style="46" customWidth="1"/>
    <col min="2567" max="2814" width="8.125" style="46"/>
    <col min="2815" max="2815" width="0.75" style="46" customWidth="1"/>
    <col min="2816" max="2816" width="4.625" style="46" customWidth="1"/>
    <col min="2817" max="2817" width="32.375" style="46" customWidth="1"/>
    <col min="2818" max="2820" width="9.25" style="46" customWidth="1"/>
    <col min="2821" max="2821" width="18.625" style="46" customWidth="1"/>
    <col min="2822" max="2822" width="0.375" style="46" customWidth="1"/>
    <col min="2823" max="3070" width="8.125" style="46"/>
    <col min="3071" max="3071" width="0.75" style="46" customWidth="1"/>
    <col min="3072" max="3072" width="4.625" style="46" customWidth="1"/>
    <col min="3073" max="3073" width="32.375" style="46" customWidth="1"/>
    <col min="3074" max="3076" width="9.25" style="46" customWidth="1"/>
    <col min="3077" max="3077" width="18.625" style="46" customWidth="1"/>
    <col min="3078" max="3078" width="0.375" style="46" customWidth="1"/>
    <col min="3079" max="3326" width="8.125" style="46"/>
    <col min="3327" max="3327" width="0.75" style="46" customWidth="1"/>
    <col min="3328" max="3328" width="4.625" style="46" customWidth="1"/>
    <col min="3329" max="3329" width="32.375" style="46" customWidth="1"/>
    <col min="3330" max="3332" width="9.25" style="46" customWidth="1"/>
    <col min="3333" max="3333" width="18.625" style="46" customWidth="1"/>
    <col min="3334" max="3334" width="0.375" style="46" customWidth="1"/>
    <col min="3335" max="3582" width="8.125" style="46"/>
    <col min="3583" max="3583" width="0.75" style="46" customWidth="1"/>
    <col min="3584" max="3584" width="4.625" style="46" customWidth="1"/>
    <col min="3585" max="3585" width="32.375" style="46" customWidth="1"/>
    <col min="3586" max="3588" width="9.25" style="46" customWidth="1"/>
    <col min="3589" max="3589" width="18.625" style="46" customWidth="1"/>
    <col min="3590" max="3590" width="0.375" style="46" customWidth="1"/>
    <col min="3591" max="3838" width="8.125" style="46"/>
    <col min="3839" max="3839" width="0.75" style="46" customWidth="1"/>
    <col min="3840" max="3840" width="4.625" style="46" customWidth="1"/>
    <col min="3841" max="3841" width="32.375" style="46" customWidth="1"/>
    <col min="3842" max="3844" width="9.25" style="46" customWidth="1"/>
    <col min="3845" max="3845" width="18.625" style="46" customWidth="1"/>
    <col min="3846" max="3846" width="0.375" style="46" customWidth="1"/>
    <col min="3847" max="4094" width="8.125" style="46"/>
    <col min="4095" max="4095" width="0.75" style="46" customWidth="1"/>
    <col min="4096" max="4096" width="4.625" style="46" customWidth="1"/>
    <col min="4097" max="4097" width="32.375" style="46" customWidth="1"/>
    <col min="4098" max="4100" width="9.25" style="46" customWidth="1"/>
    <col min="4101" max="4101" width="18.625" style="46" customWidth="1"/>
    <col min="4102" max="4102" width="0.375" style="46" customWidth="1"/>
    <col min="4103" max="4350" width="8.125" style="46"/>
    <col min="4351" max="4351" width="0.75" style="46" customWidth="1"/>
    <col min="4352" max="4352" width="4.625" style="46" customWidth="1"/>
    <col min="4353" max="4353" width="32.375" style="46" customWidth="1"/>
    <col min="4354" max="4356" width="9.25" style="46" customWidth="1"/>
    <col min="4357" max="4357" width="18.625" style="46" customWidth="1"/>
    <col min="4358" max="4358" width="0.375" style="46" customWidth="1"/>
    <col min="4359" max="4606" width="8.125" style="46"/>
    <col min="4607" max="4607" width="0.75" style="46" customWidth="1"/>
    <col min="4608" max="4608" width="4.625" style="46" customWidth="1"/>
    <col min="4609" max="4609" width="32.375" style="46" customWidth="1"/>
    <col min="4610" max="4612" width="9.25" style="46" customWidth="1"/>
    <col min="4613" max="4613" width="18.625" style="46" customWidth="1"/>
    <col min="4614" max="4614" width="0.375" style="46" customWidth="1"/>
    <col min="4615" max="4862" width="8.125" style="46"/>
    <col min="4863" max="4863" width="0.75" style="46" customWidth="1"/>
    <col min="4864" max="4864" width="4.625" style="46" customWidth="1"/>
    <col min="4865" max="4865" width="32.375" style="46" customWidth="1"/>
    <col min="4866" max="4868" width="9.25" style="46" customWidth="1"/>
    <col min="4869" max="4869" width="18.625" style="46" customWidth="1"/>
    <col min="4870" max="4870" width="0.375" style="46" customWidth="1"/>
    <col min="4871" max="5118" width="8.125" style="46"/>
    <col min="5119" max="5119" width="0.75" style="46" customWidth="1"/>
    <col min="5120" max="5120" width="4.625" style="46" customWidth="1"/>
    <col min="5121" max="5121" width="32.375" style="46" customWidth="1"/>
    <col min="5122" max="5124" width="9.25" style="46" customWidth="1"/>
    <col min="5125" max="5125" width="18.625" style="46" customWidth="1"/>
    <col min="5126" max="5126" width="0.375" style="46" customWidth="1"/>
    <col min="5127" max="5374" width="8.125" style="46"/>
    <col min="5375" max="5375" width="0.75" style="46" customWidth="1"/>
    <col min="5376" max="5376" width="4.625" style="46" customWidth="1"/>
    <col min="5377" max="5377" width="32.375" style="46" customWidth="1"/>
    <col min="5378" max="5380" width="9.25" style="46" customWidth="1"/>
    <col min="5381" max="5381" width="18.625" style="46" customWidth="1"/>
    <col min="5382" max="5382" width="0.375" style="46" customWidth="1"/>
    <col min="5383" max="5630" width="8.125" style="46"/>
    <col min="5631" max="5631" width="0.75" style="46" customWidth="1"/>
    <col min="5632" max="5632" width="4.625" style="46" customWidth="1"/>
    <col min="5633" max="5633" width="32.375" style="46" customWidth="1"/>
    <col min="5634" max="5636" width="9.25" style="46" customWidth="1"/>
    <col min="5637" max="5637" width="18.625" style="46" customWidth="1"/>
    <col min="5638" max="5638" width="0.375" style="46" customWidth="1"/>
    <col min="5639" max="5886" width="8.125" style="46"/>
    <col min="5887" max="5887" width="0.75" style="46" customWidth="1"/>
    <col min="5888" max="5888" width="4.625" style="46" customWidth="1"/>
    <col min="5889" max="5889" width="32.375" style="46" customWidth="1"/>
    <col min="5890" max="5892" width="9.25" style="46" customWidth="1"/>
    <col min="5893" max="5893" width="18.625" style="46" customWidth="1"/>
    <col min="5894" max="5894" width="0.375" style="46" customWidth="1"/>
    <col min="5895" max="6142" width="8.125" style="46"/>
    <col min="6143" max="6143" width="0.75" style="46" customWidth="1"/>
    <col min="6144" max="6144" width="4.625" style="46" customWidth="1"/>
    <col min="6145" max="6145" width="32.375" style="46" customWidth="1"/>
    <col min="6146" max="6148" width="9.25" style="46" customWidth="1"/>
    <col min="6149" max="6149" width="18.625" style="46" customWidth="1"/>
    <col min="6150" max="6150" width="0.375" style="46" customWidth="1"/>
    <col min="6151" max="6398" width="8.125" style="46"/>
    <col min="6399" max="6399" width="0.75" style="46" customWidth="1"/>
    <col min="6400" max="6400" width="4.625" style="46" customWidth="1"/>
    <col min="6401" max="6401" width="32.375" style="46" customWidth="1"/>
    <col min="6402" max="6404" width="9.25" style="46" customWidth="1"/>
    <col min="6405" max="6405" width="18.625" style="46" customWidth="1"/>
    <col min="6406" max="6406" width="0.375" style="46" customWidth="1"/>
    <col min="6407" max="6654" width="8.125" style="46"/>
    <col min="6655" max="6655" width="0.75" style="46" customWidth="1"/>
    <col min="6656" max="6656" width="4.625" style="46" customWidth="1"/>
    <col min="6657" max="6657" width="32.375" style="46" customWidth="1"/>
    <col min="6658" max="6660" width="9.25" style="46" customWidth="1"/>
    <col min="6661" max="6661" width="18.625" style="46" customWidth="1"/>
    <col min="6662" max="6662" width="0.375" style="46" customWidth="1"/>
    <col min="6663" max="6910" width="8.125" style="46"/>
    <col min="6911" max="6911" width="0.75" style="46" customWidth="1"/>
    <col min="6912" max="6912" width="4.625" style="46" customWidth="1"/>
    <col min="6913" max="6913" width="32.375" style="46" customWidth="1"/>
    <col min="6914" max="6916" width="9.25" style="46" customWidth="1"/>
    <col min="6917" max="6917" width="18.625" style="46" customWidth="1"/>
    <col min="6918" max="6918" width="0.375" style="46" customWidth="1"/>
    <col min="6919" max="7166" width="8.125" style="46"/>
    <col min="7167" max="7167" width="0.75" style="46" customWidth="1"/>
    <col min="7168" max="7168" width="4.625" style="46" customWidth="1"/>
    <col min="7169" max="7169" width="32.375" style="46" customWidth="1"/>
    <col min="7170" max="7172" width="9.25" style="46" customWidth="1"/>
    <col min="7173" max="7173" width="18.625" style="46" customWidth="1"/>
    <col min="7174" max="7174" width="0.375" style="46" customWidth="1"/>
    <col min="7175" max="7422" width="8.125" style="46"/>
    <col min="7423" max="7423" width="0.75" style="46" customWidth="1"/>
    <col min="7424" max="7424" width="4.625" style="46" customWidth="1"/>
    <col min="7425" max="7425" width="32.375" style="46" customWidth="1"/>
    <col min="7426" max="7428" width="9.25" style="46" customWidth="1"/>
    <col min="7429" max="7429" width="18.625" style="46" customWidth="1"/>
    <col min="7430" max="7430" width="0.375" style="46" customWidth="1"/>
    <col min="7431" max="7678" width="8.125" style="46"/>
    <col min="7679" max="7679" width="0.75" style="46" customWidth="1"/>
    <col min="7680" max="7680" width="4.625" style="46" customWidth="1"/>
    <col min="7681" max="7681" width="32.375" style="46" customWidth="1"/>
    <col min="7682" max="7684" width="9.25" style="46" customWidth="1"/>
    <col min="7685" max="7685" width="18.625" style="46" customWidth="1"/>
    <col min="7686" max="7686" width="0.375" style="46" customWidth="1"/>
    <col min="7687" max="7934" width="8.125" style="46"/>
    <col min="7935" max="7935" width="0.75" style="46" customWidth="1"/>
    <col min="7936" max="7936" width="4.625" style="46" customWidth="1"/>
    <col min="7937" max="7937" width="32.375" style="46" customWidth="1"/>
    <col min="7938" max="7940" width="9.25" style="46" customWidth="1"/>
    <col min="7941" max="7941" width="18.625" style="46" customWidth="1"/>
    <col min="7942" max="7942" width="0.375" style="46" customWidth="1"/>
    <col min="7943" max="8190" width="8.125" style="46"/>
    <col min="8191" max="8191" width="0.75" style="46" customWidth="1"/>
    <col min="8192" max="8192" width="4.625" style="46" customWidth="1"/>
    <col min="8193" max="8193" width="32.375" style="46" customWidth="1"/>
    <col min="8194" max="8196" width="9.25" style="46" customWidth="1"/>
    <col min="8197" max="8197" width="18.625" style="46" customWidth="1"/>
    <col min="8198" max="8198" width="0.375" style="46" customWidth="1"/>
    <col min="8199" max="8446" width="8.125" style="46"/>
    <col min="8447" max="8447" width="0.75" style="46" customWidth="1"/>
    <col min="8448" max="8448" width="4.625" style="46" customWidth="1"/>
    <col min="8449" max="8449" width="32.375" style="46" customWidth="1"/>
    <col min="8450" max="8452" width="9.25" style="46" customWidth="1"/>
    <col min="8453" max="8453" width="18.625" style="46" customWidth="1"/>
    <col min="8454" max="8454" width="0.375" style="46" customWidth="1"/>
    <col min="8455" max="8702" width="8.125" style="46"/>
    <col min="8703" max="8703" width="0.75" style="46" customWidth="1"/>
    <col min="8704" max="8704" width="4.625" style="46" customWidth="1"/>
    <col min="8705" max="8705" width="32.375" style="46" customWidth="1"/>
    <col min="8706" max="8708" width="9.25" style="46" customWidth="1"/>
    <col min="8709" max="8709" width="18.625" style="46" customWidth="1"/>
    <col min="8710" max="8710" width="0.375" style="46" customWidth="1"/>
    <col min="8711" max="8958" width="8.125" style="46"/>
    <col min="8959" max="8959" width="0.75" style="46" customWidth="1"/>
    <col min="8960" max="8960" width="4.625" style="46" customWidth="1"/>
    <col min="8961" max="8961" width="32.375" style="46" customWidth="1"/>
    <col min="8962" max="8964" width="9.25" style="46" customWidth="1"/>
    <col min="8965" max="8965" width="18.625" style="46" customWidth="1"/>
    <col min="8966" max="8966" width="0.375" style="46" customWidth="1"/>
    <col min="8967" max="9214" width="8.125" style="46"/>
    <col min="9215" max="9215" width="0.75" style="46" customWidth="1"/>
    <col min="9216" max="9216" width="4.625" style="46" customWidth="1"/>
    <col min="9217" max="9217" width="32.375" style="46" customWidth="1"/>
    <col min="9218" max="9220" width="9.25" style="46" customWidth="1"/>
    <col min="9221" max="9221" width="18.625" style="46" customWidth="1"/>
    <col min="9222" max="9222" width="0.375" style="46" customWidth="1"/>
    <col min="9223" max="9470" width="8.125" style="46"/>
    <col min="9471" max="9471" width="0.75" style="46" customWidth="1"/>
    <col min="9472" max="9472" width="4.625" style="46" customWidth="1"/>
    <col min="9473" max="9473" width="32.375" style="46" customWidth="1"/>
    <col min="9474" max="9476" width="9.25" style="46" customWidth="1"/>
    <col min="9477" max="9477" width="18.625" style="46" customWidth="1"/>
    <col min="9478" max="9478" width="0.375" style="46" customWidth="1"/>
    <col min="9479" max="9726" width="8.125" style="46"/>
    <col min="9727" max="9727" width="0.75" style="46" customWidth="1"/>
    <col min="9728" max="9728" width="4.625" style="46" customWidth="1"/>
    <col min="9729" max="9729" width="32.375" style="46" customWidth="1"/>
    <col min="9730" max="9732" width="9.25" style="46" customWidth="1"/>
    <col min="9733" max="9733" width="18.625" style="46" customWidth="1"/>
    <col min="9734" max="9734" width="0.375" style="46" customWidth="1"/>
    <col min="9735" max="9982" width="8.125" style="46"/>
    <col min="9983" max="9983" width="0.75" style="46" customWidth="1"/>
    <col min="9984" max="9984" width="4.625" style="46" customWidth="1"/>
    <col min="9985" max="9985" width="32.375" style="46" customWidth="1"/>
    <col min="9986" max="9988" width="9.25" style="46" customWidth="1"/>
    <col min="9989" max="9989" width="18.625" style="46" customWidth="1"/>
    <col min="9990" max="9990" width="0.375" style="46" customWidth="1"/>
    <col min="9991" max="10238" width="8.125" style="46"/>
    <col min="10239" max="10239" width="0.75" style="46" customWidth="1"/>
    <col min="10240" max="10240" width="4.625" style="46" customWidth="1"/>
    <col min="10241" max="10241" width="32.375" style="46" customWidth="1"/>
    <col min="10242" max="10244" width="9.25" style="46" customWidth="1"/>
    <col min="10245" max="10245" width="18.625" style="46" customWidth="1"/>
    <col min="10246" max="10246" width="0.375" style="46" customWidth="1"/>
    <col min="10247" max="10494" width="8.125" style="46"/>
    <col min="10495" max="10495" width="0.75" style="46" customWidth="1"/>
    <col min="10496" max="10496" width="4.625" style="46" customWidth="1"/>
    <col min="10497" max="10497" width="32.375" style="46" customWidth="1"/>
    <col min="10498" max="10500" width="9.25" style="46" customWidth="1"/>
    <col min="10501" max="10501" width="18.625" style="46" customWidth="1"/>
    <col min="10502" max="10502" width="0.375" style="46" customWidth="1"/>
    <col min="10503" max="10750" width="8.125" style="46"/>
    <col min="10751" max="10751" width="0.75" style="46" customWidth="1"/>
    <col min="10752" max="10752" width="4.625" style="46" customWidth="1"/>
    <col min="10753" max="10753" width="32.375" style="46" customWidth="1"/>
    <col min="10754" max="10756" width="9.25" style="46" customWidth="1"/>
    <col min="10757" max="10757" width="18.625" style="46" customWidth="1"/>
    <col min="10758" max="10758" width="0.375" style="46" customWidth="1"/>
    <col min="10759" max="11006" width="8.125" style="46"/>
    <col min="11007" max="11007" width="0.75" style="46" customWidth="1"/>
    <col min="11008" max="11008" width="4.625" style="46" customWidth="1"/>
    <col min="11009" max="11009" width="32.375" style="46" customWidth="1"/>
    <col min="11010" max="11012" width="9.25" style="46" customWidth="1"/>
    <col min="11013" max="11013" width="18.625" style="46" customWidth="1"/>
    <col min="11014" max="11014" width="0.375" style="46" customWidth="1"/>
    <col min="11015" max="11262" width="8.125" style="46"/>
    <col min="11263" max="11263" width="0.75" style="46" customWidth="1"/>
    <col min="11264" max="11264" width="4.625" style="46" customWidth="1"/>
    <col min="11265" max="11265" width="32.375" style="46" customWidth="1"/>
    <col min="11266" max="11268" width="9.25" style="46" customWidth="1"/>
    <col min="11269" max="11269" width="18.625" style="46" customWidth="1"/>
    <col min="11270" max="11270" width="0.375" style="46" customWidth="1"/>
    <col min="11271" max="11518" width="8.125" style="46"/>
    <col min="11519" max="11519" width="0.75" style="46" customWidth="1"/>
    <col min="11520" max="11520" width="4.625" style="46" customWidth="1"/>
    <col min="11521" max="11521" width="32.375" style="46" customWidth="1"/>
    <col min="11522" max="11524" width="9.25" style="46" customWidth="1"/>
    <col min="11525" max="11525" width="18.625" style="46" customWidth="1"/>
    <col min="11526" max="11526" width="0.375" style="46" customWidth="1"/>
    <col min="11527" max="11774" width="8.125" style="46"/>
    <col min="11775" max="11775" width="0.75" style="46" customWidth="1"/>
    <col min="11776" max="11776" width="4.625" style="46" customWidth="1"/>
    <col min="11777" max="11777" width="32.375" style="46" customWidth="1"/>
    <col min="11778" max="11780" width="9.25" style="46" customWidth="1"/>
    <col min="11781" max="11781" width="18.625" style="46" customWidth="1"/>
    <col min="11782" max="11782" width="0.375" style="46" customWidth="1"/>
    <col min="11783" max="12030" width="8.125" style="46"/>
    <col min="12031" max="12031" width="0.75" style="46" customWidth="1"/>
    <col min="12032" max="12032" width="4.625" style="46" customWidth="1"/>
    <col min="12033" max="12033" width="32.375" style="46" customWidth="1"/>
    <col min="12034" max="12036" width="9.25" style="46" customWidth="1"/>
    <col min="12037" max="12037" width="18.625" style="46" customWidth="1"/>
    <col min="12038" max="12038" width="0.375" style="46" customWidth="1"/>
    <col min="12039" max="12286" width="8.125" style="46"/>
    <col min="12287" max="12287" width="0.75" style="46" customWidth="1"/>
    <col min="12288" max="12288" width="4.625" style="46" customWidth="1"/>
    <col min="12289" max="12289" width="32.375" style="46" customWidth="1"/>
    <col min="12290" max="12292" width="9.25" style="46" customWidth="1"/>
    <col min="12293" max="12293" width="18.625" style="46" customWidth="1"/>
    <col min="12294" max="12294" width="0.375" style="46" customWidth="1"/>
    <col min="12295" max="12542" width="8.125" style="46"/>
    <col min="12543" max="12543" width="0.75" style="46" customWidth="1"/>
    <col min="12544" max="12544" width="4.625" style="46" customWidth="1"/>
    <col min="12545" max="12545" width="32.375" style="46" customWidth="1"/>
    <col min="12546" max="12548" width="9.25" style="46" customWidth="1"/>
    <col min="12549" max="12549" width="18.625" style="46" customWidth="1"/>
    <col min="12550" max="12550" width="0.375" style="46" customWidth="1"/>
    <col min="12551" max="12798" width="8.125" style="46"/>
    <col min="12799" max="12799" width="0.75" style="46" customWidth="1"/>
    <col min="12800" max="12800" width="4.625" style="46" customWidth="1"/>
    <col min="12801" max="12801" width="32.375" style="46" customWidth="1"/>
    <col min="12802" max="12804" width="9.25" style="46" customWidth="1"/>
    <col min="12805" max="12805" width="18.625" style="46" customWidth="1"/>
    <col min="12806" max="12806" width="0.375" style="46" customWidth="1"/>
    <col min="12807" max="13054" width="8.125" style="46"/>
    <col min="13055" max="13055" width="0.75" style="46" customWidth="1"/>
    <col min="13056" max="13056" width="4.625" style="46" customWidth="1"/>
    <col min="13057" max="13057" width="32.375" style="46" customWidth="1"/>
    <col min="13058" max="13060" width="9.25" style="46" customWidth="1"/>
    <col min="13061" max="13061" width="18.625" style="46" customWidth="1"/>
    <col min="13062" max="13062" width="0.375" style="46" customWidth="1"/>
    <col min="13063" max="13310" width="8.125" style="46"/>
    <col min="13311" max="13311" width="0.75" style="46" customWidth="1"/>
    <col min="13312" max="13312" width="4.625" style="46" customWidth="1"/>
    <col min="13313" max="13313" width="32.375" style="46" customWidth="1"/>
    <col min="13314" max="13316" width="9.25" style="46" customWidth="1"/>
    <col min="13317" max="13317" width="18.625" style="46" customWidth="1"/>
    <col min="13318" max="13318" width="0.375" style="46" customWidth="1"/>
    <col min="13319" max="13566" width="8.125" style="46"/>
    <col min="13567" max="13567" width="0.75" style="46" customWidth="1"/>
    <col min="13568" max="13568" width="4.625" style="46" customWidth="1"/>
    <col min="13569" max="13569" width="32.375" style="46" customWidth="1"/>
    <col min="13570" max="13572" width="9.25" style="46" customWidth="1"/>
    <col min="13573" max="13573" width="18.625" style="46" customWidth="1"/>
    <col min="13574" max="13574" width="0.375" style="46" customWidth="1"/>
    <col min="13575" max="13822" width="8.125" style="46"/>
    <col min="13823" max="13823" width="0.75" style="46" customWidth="1"/>
    <col min="13824" max="13824" width="4.625" style="46" customWidth="1"/>
    <col min="13825" max="13825" width="32.375" style="46" customWidth="1"/>
    <col min="13826" max="13828" width="9.25" style="46" customWidth="1"/>
    <col min="13829" max="13829" width="18.625" style="46" customWidth="1"/>
    <col min="13830" max="13830" width="0.375" style="46" customWidth="1"/>
    <col min="13831" max="14078" width="8.125" style="46"/>
    <col min="14079" max="14079" width="0.75" style="46" customWidth="1"/>
    <col min="14080" max="14080" width="4.625" style="46" customWidth="1"/>
    <col min="14081" max="14081" width="32.375" style="46" customWidth="1"/>
    <col min="14082" max="14084" width="9.25" style="46" customWidth="1"/>
    <col min="14085" max="14085" width="18.625" style="46" customWidth="1"/>
    <col min="14086" max="14086" width="0.375" style="46" customWidth="1"/>
    <col min="14087" max="14334" width="8.125" style="46"/>
    <col min="14335" max="14335" width="0.75" style="46" customWidth="1"/>
    <col min="14336" max="14336" width="4.625" style="46" customWidth="1"/>
    <col min="14337" max="14337" width="32.375" style="46" customWidth="1"/>
    <col min="14338" max="14340" width="9.25" style="46" customWidth="1"/>
    <col min="14341" max="14341" width="18.625" style="46" customWidth="1"/>
    <col min="14342" max="14342" width="0.375" style="46" customWidth="1"/>
    <col min="14343" max="14590" width="8.125" style="46"/>
    <col min="14591" max="14591" width="0.75" style="46" customWidth="1"/>
    <col min="14592" max="14592" width="4.625" style="46" customWidth="1"/>
    <col min="14593" max="14593" width="32.375" style="46" customWidth="1"/>
    <col min="14594" max="14596" width="9.25" style="46" customWidth="1"/>
    <col min="14597" max="14597" width="18.625" style="46" customWidth="1"/>
    <col min="14598" max="14598" width="0.375" style="46" customWidth="1"/>
    <col min="14599" max="14846" width="8.125" style="46"/>
    <col min="14847" max="14847" width="0.75" style="46" customWidth="1"/>
    <col min="14848" max="14848" width="4.625" style="46" customWidth="1"/>
    <col min="14849" max="14849" width="32.375" style="46" customWidth="1"/>
    <col min="14850" max="14852" width="9.25" style="46" customWidth="1"/>
    <col min="14853" max="14853" width="18.625" style="46" customWidth="1"/>
    <col min="14854" max="14854" width="0.375" style="46" customWidth="1"/>
    <col min="14855" max="15102" width="8.125" style="46"/>
    <col min="15103" max="15103" width="0.75" style="46" customWidth="1"/>
    <col min="15104" max="15104" width="4.625" style="46" customWidth="1"/>
    <col min="15105" max="15105" width="32.375" style="46" customWidth="1"/>
    <col min="15106" max="15108" width="9.25" style="46" customWidth="1"/>
    <col min="15109" max="15109" width="18.625" style="46" customWidth="1"/>
    <col min="15110" max="15110" width="0.375" style="46" customWidth="1"/>
    <col min="15111" max="15358" width="8.125" style="46"/>
    <col min="15359" max="15359" width="0.75" style="46" customWidth="1"/>
    <col min="15360" max="15360" width="4.625" style="46" customWidth="1"/>
    <col min="15361" max="15361" width="32.375" style="46" customWidth="1"/>
    <col min="15362" max="15364" width="9.25" style="46" customWidth="1"/>
    <col min="15365" max="15365" width="18.625" style="46" customWidth="1"/>
    <col min="15366" max="15366" width="0.375" style="46" customWidth="1"/>
    <col min="15367" max="15614" width="8.125" style="46"/>
    <col min="15615" max="15615" width="0.75" style="46" customWidth="1"/>
    <col min="15616" max="15616" width="4.625" style="46" customWidth="1"/>
    <col min="15617" max="15617" width="32.375" style="46" customWidth="1"/>
    <col min="15618" max="15620" width="9.25" style="46" customWidth="1"/>
    <col min="15621" max="15621" width="18.625" style="46" customWidth="1"/>
    <col min="15622" max="15622" width="0.375" style="46" customWidth="1"/>
    <col min="15623" max="15870" width="8.125" style="46"/>
    <col min="15871" max="15871" width="0.75" style="46" customWidth="1"/>
    <col min="15872" max="15872" width="4.625" style="46" customWidth="1"/>
    <col min="15873" max="15873" width="32.375" style="46" customWidth="1"/>
    <col min="15874" max="15876" width="9.25" style="46" customWidth="1"/>
    <col min="15877" max="15877" width="18.625" style="46" customWidth="1"/>
    <col min="15878" max="15878" width="0.375" style="46" customWidth="1"/>
    <col min="15879" max="16126" width="8.125" style="46"/>
    <col min="16127" max="16127" width="0.75" style="46" customWidth="1"/>
    <col min="16128" max="16128" width="4.625" style="46" customWidth="1"/>
    <col min="16129" max="16129" width="32.375" style="46" customWidth="1"/>
    <col min="16130" max="16132" width="9.25" style="46" customWidth="1"/>
    <col min="16133" max="16133" width="18.625" style="46" customWidth="1"/>
    <col min="16134" max="16134" width="0.375" style="46" customWidth="1"/>
    <col min="16135" max="16384" width="8.125" style="46"/>
  </cols>
  <sheetData>
    <row r="1" spans="1:8" ht="6.75" customHeight="1" thickBot="1" x14ac:dyDescent="0.2"/>
    <row r="2" spans="1:8" ht="18.75" thickTop="1" thickBot="1" x14ac:dyDescent="0.2">
      <c r="B2" s="457" t="s">
        <v>548</v>
      </c>
      <c r="C2" s="450"/>
      <c r="D2" s="450"/>
      <c r="E2" s="450"/>
      <c r="F2" s="567" t="s">
        <v>608</v>
      </c>
      <c r="G2" s="568"/>
      <c r="H2" s="569"/>
    </row>
    <row r="3" spans="1:8" ht="15" thickTop="1" x14ac:dyDescent="0.15">
      <c r="B3" s="437"/>
      <c r="C3" s="437"/>
      <c r="D3" s="437"/>
      <c r="E3" s="437"/>
    </row>
    <row r="4" spans="1:8" ht="17.25" x14ac:dyDescent="0.15">
      <c r="B4" s="138"/>
      <c r="C4" s="138"/>
      <c r="D4" s="451"/>
      <c r="E4" s="484"/>
      <c r="F4" s="458" t="s">
        <v>588</v>
      </c>
    </row>
    <row r="5" spans="1:8" x14ac:dyDescent="0.15">
      <c r="B5" s="225" t="s">
        <v>544</v>
      </c>
      <c r="C5" s="225"/>
      <c r="D5" s="225"/>
      <c r="E5" s="489"/>
    </row>
    <row r="6" spans="1:8" ht="23.1" customHeight="1" thickBot="1" x14ac:dyDescent="0.2">
      <c r="A6" s="253"/>
      <c r="B6" s="52" t="s">
        <v>589</v>
      </c>
      <c r="C6" s="465"/>
      <c r="D6" s="371"/>
      <c r="E6" s="466"/>
      <c r="F6" s="253"/>
      <c r="G6" s="253"/>
    </row>
    <row r="7" spans="1:8" s="214" customFormat="1" ht="33.75" customHeight="1" thickBot="1" x14ac:dyDescent="0.2">
      <c r="B7" s="213" t="s">
        <v>311</v>
      </c>
      <c r="C7" s="401" t="s">
        <v>0</v>
      </c>
      <c r="D7" s="402" t="s">
        <v>312</v>
      </c>
      <c r="E7" s="403" t="s">
        <v>313</v>
      </c>
    </row>
    <row r="8" spans="1:8" ht="23.1" customHeight="1" x14ac:dyDescent="0.15">
      <c r="B8" s="71" t="s">
        <v>314</v>
      </c>
      <c r="C8" s="476">
        <v>1086</v>
      </c>
      <c r="D8" s="62">
        <f>INT(+C8*11.12)</f>
        <v>12076</v>
      </c>
      <c r="E8" s="572" t="s">
        <v>315</v>
      </c>
    </row>
    <row r="9" spans="1:8" ht="23.1" customHeight="1" x14ac:dyDescent="0.15">
      <c r="B9" s="183" t="s">
        <v>316</v>
      </c>
      <c r="C9" s="477">
        <v>1411</v>
      </c>
      <c r="D9" s="62">
        <f t="shared" ref="D9:D13" si="0">INT(+C9*11.12)</f>
        <v>15690</v>
      </c>
      <c r="E9" s="573"/>
    </row>
    <row r="10" spans="1:8" ht="23.1" customHeight="1" x14ac:dyDescent="0.15">
      <c r="B10" s="219" t="s">
        <v>317</v>
      </c>
      <c r="C10" s="476">
        <v>527</v>
      </c>
      <c r="D10" s="62">
        <f t="shared" si="0"/>
        <v>5860</v>
      </c>
      <c r="E10" s="573"/>
    </row>
    <row r="11" spans="1:8" ht="23.1" customHeight="1" x14ac:dyDescent="0.15">
      <c r="B11" s="183" t="s">
        <v>318</v>
      </c>
      <c r="C11" s="477">
        <v>683</v>
      </c>
      <c r="D11" s="62">
        <f t="shared" si="0"/>
        <v>7594</v>
      </c>
      <c r="E11" s="573"/>
    </row>
    <row r="12" spans="1:8" ht="23.1" customHeight="1" x14ac:dyDescent="0.15">
      <c r="B12" s="219" t="s">
        <v>319</v>
      </c>
      <c r="C12" s="476">
        <v>316</v>
      </c>
      <c r="D12" s="62">
        <f t="shared" si="0"/>
        <v>3513</v>
      </c>
      <c r="E12" s="573"/>
    </row>
    <row r="13" spans="1:8" ht="23.1" customHeight="1" thickBot="1" x14ac:dyDescent="0.2">
      <c r="B13" s="356" t="s">
        <v>320</v>
      </c>
      <c r="C13" s="408">
        <v>410</v>
      </c>
      <c r="D13" s="208">
        <f t="shared" si="0"/>
        <v>4559</v>
      </c>
      <c r="E13" s="574"/>
    </row>
    <row r="14" spans="1:8" ht="23.1" customHeight="1" thickBot="1" x14ac:dyDescent="0.2">
      <c r="A14" s="253"/>
      <c r="B14" s="52"/>
      <c r="C14" s="465"/>
      <c r="D14" s="371"/>
      <c r="E14" s="466"/>
    </row>
    <row r="15" spans="1:8" ht="23.1" customHeight="1" x14ac:dyDescent="0.15">
      <c r="A15" s="276"/>
      <c r="B15" s="404" t="s">
        <v>321</v>
      </c>
      <c r="C15" s="405">
        <v>300</v>
      </c>
      <c r="D15" s="346">
        <f>INT(+C15*11.12)</f>
        <v>3336</v>
      </c>
      <c r="E15" s="406" t="s">
        <v>48</v>
      </c>
    </row>
    <row r="16" spans="1:8" ht="23.1" customHeight="1" x14ac:dyDescent="0.15">
      <c r="A16" s="253"/>
      <c r="B16" s="407" t="s">
        <v>322</v>
      </c>
      <c r="C16" s="477">
        <v>519</v>
      </c>
      <c r="D16" s="89">
        <f t="shared" ref="D16:D30" si="1">INT(+C16*11.12)</f>
        <v>5771</v>
      </c>
      <c r="E16" s="575" t="s">
        <v>48</v>
      </c>
    </row>
    <row r="17" spans="1:5" ht="23.1" customHeight="1" x14ac:dyDescent="0.15">
      <c r="A17" s="253"/>
      <c r="B17" s="481" t="s">
        <v>323</v>
      </c>
      <c r="C17" s="477">
        <v>421</v>
      </c>
      <c r="D17" s="97">
        <f t="shared" si="1"/>
        <v>4681</v>
      </c>
      <c r="E17" s="573"/>
    </row>
    <row r="18" spans="1:5" ht="23.1" customHeight="1" x14ac:dyDescent="0.15">
      <c r="A18" s="253"/>
      <c r="B18" s="481" t="s">
        <v>324</v>
      </c>
      <c r="C18" s="477">
        <v>323</v>
      </c>
      <c r="D18" s="97">
        <f t="shared" si="1"/>
        <v>3591</v>
      </c>
      <c r="E18" s="573"/>
    </row>
    <row r="19" spans="1:5" ht="23.1" customHeight="1" x14ac:dyDescent="0.15">
      <c r="A19" s="253"/>
      <c r="B19" s="481" t="s">
        <v>325</v>
      </c>
      <c r="C19" s="477">
        <v>114</v>
      </c>
      <c r="D19" s="97">
        <f t="shared" si="1"/>
        <v>1267</v>
      </c>
      <c r="E19" s="576"/>
    </row>
    <row r="20" spans="1:5" ht="23.1" customHeight="1" x14ac:dyDescent="0.15">
      <c r="A20" s="253"/>
      <c r="B20" s="478" t="s">
        <v>326</v>
      </c>
      <c r="C20" s="477">
        <v>125</v>
      </c>
      <c r="D20" s="97">
        <f t="shared" si="1"/>
        <v>1390</v>
      </c>
      <c r="E20" s="387" t="s">
        <v>109</v>
      </c>
    </row>
    <row r="21" spans="1:5" ht="23.1" customHeight="1" x14ac:dyDescent="0.15">
      <c r="A21" s="253"/>
      <c r="B21" s="478" t="s">
        <v>327</v>
      </c>
      <c r="C21" s="477">
        <v>250</v>
      </c>
      <c r="D21" s="89">
        <f t="shared" si="1"/>
        <v>2780</v>
      </c>
      <c r="E21" s="575" t="s">
        <v>109</v>
      </c>
    </row>
    <row r="22" spans="1:5" ht="23.1" customHeight="1" x14ac:dyDescent="0.15">
      <c r="A22" s="253"/>
      <c r="B22" s="478" t="s">
        <v>328</v>
      </c>
      <c r="C22" s="477">
        <v>200</v>
      </c>
      <c r="D22" s="97">
        <f t="shared" si="1"/>
        <v>2224</v>
      </c>
      <c r="E22" s="576"/>
    </row>
    <row r="23" spans="1:5" ht="23.1" customHeight="1" x14ac:dyDescent="0.15">
      <c r="A23" s="253"/>
      <c r="B23" s="478" t="s">
        <v>329</v>
      </c>
      <c r="C23" s="477">
        <v>450</v>
      </c>
      <c r="D23" s="89">
        <f t="shared" si="1"/>
        <v>5004</v>
      </c>
      <c r="E23" s="575" t="s">
        <v>49</v>
      </c>
    </row>
    <row r="24" spans="1:5" ht="23.1" customHeight="1" x14ac:dyDescent="0.15">
      <c r="A24" s="253"/>
      <c r="B24" s="478" t="s">
        <v>330</v>
      </c>
      <c r="C24" s="477">
        <v>600</v>
      </c>
      <c r="D24" s="97">
        <f t="shared" si="1"/>
        <v>6672</v>
      </c>
      <c r="E24" s="573"/>
    </row>
    <row r="25" spans="1:5" ht="23.1" customHeight="1" x14ac:dyDescent="0.15">
      <c r="A25" s="253"/>
      <c r="B25" s="478" t="s">
        <v>331</v>
      </c>
      <c r="C25" s="477">
        <v>600</v>
      </c>
      <c r="D25" s="97">
        <f t="shared" si="1"/>
        <v>6672</v>
      </c>
      <c r="E25" s="573"/>
    </row>
    <row r="26" spans="1:5" ht="23.1" customHeight="1" x14ac:dyDescent="0.15">
      <c r="A26" s="253"/>
      <c r="B26" s="478" t="s">
        <v>332</v>
      </c>
      <c r="C26" s="477">
        <v>750</v>
      </c>
      <c r="D26" s="89">
        <f t="shared" si="1"/>
        <v>8340</v>
      </c>
      <c r="E26" s="573"/>
    </row>
    <row r="27" spans="1:5" ht="23.1" customHeight="1" x14ac:dyDescent="0.15">
      <c r="A27" s="253"/>
      <c r="B27" s="478" t="s">
        <v>333</v>
      </c>
      <c r="C27" s="477">
        <v>900</v>
      </c>
      <c r="D27" s="97">
        <f t="shared" si="1"/>
        <v>10008</v>
      </c>
      <c r="E27" s="576"/>
    </row>
    <row r="28" spans="1:5" ht="23.1" customHeight="1" x14ac:dyDescent="0.15">
      <c r="A28" s="253"/>
      <c r="B28" s="479" t="s">
        <v>334</v>
      </c>
      <c r="C28" s="480">
        <v>50</v>
      </c>
      <c r="D28" s="89">
        <f t="shared" si="1"/>
        <v>556</v>
      </c>
      <c r="E28" s="128" t="s">
        <v>315</v>
      </c>
    </row>
    <row r="29" spans="1:5" ht="23.1" customHeight="1" x14ac:dyDescent="0.15">
      <c r="A29" s="253"/>
      <c r="B29" s="479" t="s">
        <v>335</v>
      </c>
      <c r="C29" s="480">
        <v>200</v>
      </c>
      <c r="D29" s="97">
        <f t="shared" si="1"/>
        <v>2224</v>
      </c>
      <c r="E29" s="128" t="s">
        <v>336</v>
      </c>
    </row>
    <row r="30" spans="1:5" ht="23.1" customHeight="1" x14ac:dyDescent="0.15">
      <c r="A30" s="253"/>
      <c r="B30" s="207" t="s">
        <v>337</v>
      </c>
      <c r="C30" s="491">
        <v>400</v>
      </c>
      <c r="D30" s="89">
        <f t="shared" si="1"/>
        <v>4448</v>
      </c>
      <c r="E30" s="387" t="s">
        <v>109</v>
      </c>
    </row>
    <row r="31" spans="1:5" ht="28.5" customHeight="1" x14ac:dyDescent="0.15">
      <c r="A31" s="253"/>
      <c r="B31" s="207" t="s">
        <v>640</v>
      </c>
      <c r="C31" s="585" t="s">
        <v>609</v>
      </c>
      <c r="D31" s="586"/>
      <c r="E31" s="587"/>
    </row>
    <row r="32" spans="1:5" ht="30" customHeight="1" thickBot="1" x14ac:dyDescent="0.2">
      <c r="A32" s="253"/>
      <c r="B32" s="511" t="s">
        <v>641</v>
      </c>
      <c r="C32" s="582" t="s">
        <v>609</v>
      </c>
      <c r="D32" s="583"/>
      <c r="E32" s="584"/>
    </row>
    <row r="33" spans="1:7" ht="9.75" customHeight="1" x14ac:dyDescent="0.15">
      <c r="A33" s="253"/>
      <c r="D33" s="409"/>
    </row>
    <row r="34" spans="1:7" x14ac:dyDescent="0.15">
      <c r="B34" s="138" t="s">
        <v>338</v>
      </c>
      <c r="C34" s="410"/>
      <c r="D34" s="174"/>
      <c r="E34" s="174"/>
    </row>
    <row r="35" spans="1:7" x14ac:dyDescent="0.15">
      <c r="B35" s="570" t="s">
        <v>339</v>
      </c>
      <c r="C35" s="570"/>
      <c r="D35" s="570"/>
      <c r="E35" s="570"/>
    </row>
    <row r="36" spans="1:7" x14ac:dyDescent="0.15">
      <c r="B36" s="475"/>
      <c r="C36" s="475"/>
      <c r="D36" s="475"/>
      <c r="E36" s="475"/>
    </row>
    <row r="37" spans="1:7" ht="15" thickBot="1" x14ac:dyDescent="0.2">
      <c r="B37" s="420" t="s">
        <v>201</v>
      </c>
      <c r="C37" s="421"/>
      <c r="D37" s="421"/>
      <c r="E37" s="421"/>
      <c r="F37" s="421"/>
      <c r="G37" s="226"/>
    </row>
    <row r="38" spans="1:7" ht="17.25" customHeight="1" thickBot="1" x14ac:dyDescent="0.2">
      <c r="B38" s="377" t="s">
        <v>546</v>
      </c>
      <c r="C38" s="577" t="s">
        <v>540</v>
      </c>
      <c r="D38" s="577"/>
      <c r="E38" s="580" t="s">
        <v>541</v>
      </c>
      <c r="F38" s="581"/>
      <c r="G38" s="312"/>
    </row>
    <row r="39" spans="1:7" ht="136.15" customHeight="1" thickBot="1" x14ac:dyDescent="0.2">
      <c r="B39" s="452" t="s">
        <v>547</v>
      </c>
      <c r="C39" s="571" t="s">
        <v>542</v>
      </c>
      <c r="D39" s="571"/>
      <c r="E39" s="578" t="s">
        <v>543</v>
      </c>
      <c r="F39" s="579"/>
    </row>
    <row r="41" spans="1:7" x14ac:dyDescent="0.15">
      <c r="F41" s="255"/>
    </row>
  </sheetData>
  <mergeCells count="12">
    <mergeCell ref="C38:D38"/>
    <mergeCell ref="E38:F38"/>
    <mergeCell ref="C39:D39"/>
    <mergeCell ref="E39:F39"/>
    <mergeCell ref="F2:H2"/>
    <mergeCell ref="E8:E13"/>
    <mergeCell ref="E16:E19"/>
    <mergeCell ref="E21:E22"/>
    <mergeCell ref="E23:E27"/>
    <mergeCell ref="B35:E35"/>
    <mergeCell ref="C31:E31"/>
    <mergeCell ref="C32:E32"/>
  </mergeCells>
  <phoneticPr fontId="22"/>
  <pageMargins left="0.78740157480314965" right="0.39370078740157483" top="0.78740157480314965" bottom="0.78740157480314965" header="0" footer="0"/>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M79"/>
  <sheetViews>
    <sheetView view="pageBreakPreview" zoomScaleNormal="100" zoomScaleSheetLayoutView="100" workbookViewId="0">
      <selection activeCell="B2" sqref="B2:G2"/>
    </sheetView>
  </sheetViews>
  <sheetFormatPr defaultColWidth="9" defaultRowHeight="14.25" x14ac:dyDescent="0.15"/>
  <cols>
    <col min="1" max="1" width="0.875" style="7" customWidth="1"/>
    <col min="2" max="2" width="60.375" style="7" customWidth="1"/>
    <col min="3" max="3" width="8.75" style="7" customWidth="1"/>
    <col min="4" max="6" width="9.625" style="7" customWidth="1"/>
    <col min="7" max="7" width="15.75" style="7" customWidth="1"/>
    <col min="8" max="8" width="3.5" style="7" customWidth="1"/>
    <col min="9" max="16384" width="9" style="7"/>
  </cols>
  <sheetData>
    <row r="1" spans="1:9" ht="5.25" customHeight="1" x14ac:dyDescent="0.15"/>
    <row r="2" spans="1:9" ht="17.25" x14ac:dyDescent="0.15">
      <c r="B2" s="611" t="s">
        <v>539</v>
      </c>
      <c r="C2" s="611"/>
      <c r="D2" s="611"/>
      <c r="E2" s="611"/>
      <c r="F2" s="611"/>
      <c r="G2" s="611"/>
    </row>
    <row r="3" spans="1:9" x14ac:dyDescent="0.15">
      <c r="B3" s="214"/>
      <c r="C3" s="214"/>
      <c r="D3" s="214"/>
      <c r="E3" s="214"/>
      <c r="F3" s="214"/>
      <c r="G3" s="214"/>
    </row>
    <row r="4" spans="1:9" x14ac:dyDescent="0.15">
      <c r="B4" s="214"/>
      <c r="C4" s="214"/>
      <c r="D4" s="214"/>
      <c r="E4" s="214"/>
      <c r="F4" s="214"/>
      <c r="G4" s="428" t="s">
        <v>590</v>
      </c>
    </row>
    <row r="5" spans="1:9" ht="4.9000000000000004" customHeight="1" x14ac:dyDescent="0.15">
      <c r="A5" s="46"/>
      <c r="B5" s="46" t="s">
        <v>27</v>
      </c>
      <c r="C5" s="46"/>
      <c r="D5" s="46"/>
      <c r="E5" s="46"/>
      <c r="F5" s="46"/>
      <c r="G5" s="46"/>
    </row>
    <row r="6" spans="1:9" ht="15" thickBot="1" x14ac:dyDescent="0.2">
      <c r="A6" s="46"/>
      <c r="B6" s="46" t="s">
        <v>215</v>
      </c>
      <c r="C6" s="110" t="s">
        <v>64</v>
      </c>
      <c r="D6" s="112">
        <v>11.12</v>
      </c>
      <c r="E6" s="46" t="s">
        <v>37</v>
      </c>
      <c r="F6" s="46"/>
      <c r="G6" s="46"/>
    </row>
    <row r="7" spans="1:9" ht="25.15" customHeight="1" thickBot="1" x14ac:dyDescent="0.2">
      <c r="A7" s="46"/>
      <c r="B7" s="150" t="s">
        <v>22</v>
      </c>
      <c r="C7" s="151" t="s">
        <v>0</v>
      </c>
      <c r="D7" s="152" t="s">
        <v>132</v>
      </c>
      <c r="E7" s="153" t="s">
        <v>133</v>
      </c>
      <c r="F7" s="153" t="s">
        <v>139</v>
      </c>
      <c r="G7" s="154"/>
    </row>
    <row r="8" spans="1:9" ht="27" customHeight="1" x14ac:dyDescent="0.15">
      <c r="A8" s="46"/>
      <c r="B8" s="78" t="s">
        <v>356</v>
      </c>
      <c r="C8" s="79"/>
      <c r="D8" s="155"/>
      <c r="E8" s="156"/>
      <c r="F8" s="156"/>
      <c r="G8" s="336"/>
    </row>
    <row r="9" spans="1:9" ht="27" customHeight="1" x14ac:dyDescent="0.15">
      <c r="A9" s="46"/>
      <c r="B9" s="493" t="s">
        <v>1</v>
      </c>
      <c r="C9" s="80">
        <v>163</v>
      </c>
      <c r="D9" s="317">
        <f>INT(C9*$D$6)-INT(INT(C9*$D$6)*0.9)</f>
        <v>182</v>
      </c>
      <c r="E9" s="62">
        <f>INT(C9*$D$6)-INT(INT(C9*$D$6)*0.8)</f>
        <v>363</v>
      </c>
      <c r="F9" s="62">
        <f>INT(C9*$D$6)-INT(INT(C9*$D$6)*0.7)</f>
        <v>544</v>
      </c>
      <c r="G9" s="158"/>
      <c r="I9" s="46"/>
    </row>
    <row r="10" spans="1:9" ht="27" customHeight="1" x14ac:dyDescent="0.15">
      <c r="A10" s="46"/>
      <c r="B10" s="492" t="s">
        <v>12</v>
      </c>
      <c r="C10" s="81">
        <v>244</v>
      </c>
      <c r="D10" s="48">
        <f t="shared" ref="D10:D25" si="0">INT(C10*$D$6)-INT(INT(C10*$D$6)*0.9)</f>
        <v>272</v>
      </c>
      <c r="E10" s="62">
        <f t="shared" ref="E10:E25" si="1">INT(C10*$D$6)-INT(INT(C10*$D$6)*0.8)</f>
        <v>543</v>
      </c>
      <c r="F10" s="62">
        <f t="shared" ref="F10:F25" si="2">INT(C10*$D$6)-INT(INT(C10*$D$6)*0.7)</f>
        <v>814</v>
      </c>
      <c r="G10" s="159"/>
      <c r="I10" s="46"/>
    </row>
    <row r="11" spans="1:9" ht="27" customHeight="1" x14ac:dyDescent="0.15">
      <c r="A11" s="46"/>
      <c r="B11" s="492" t="s">
        <v>13</v>
      </c>
      <c r="C11" s="81">
        <v>387</v>
      </c>
      <c r="D11" s="48">
        <f t="shared" si="0"/>
        <v>431</v>
      </c>
      <c r="E11" s="62">
        <f t="shared" si="1"/>
        <v>861</v>
      </c>
      <c r="F11" s="62">
        <f t="shared" si="2"/>
        <v>1291</v>
      </c>
      <c r="G11" s="159"/>
      <c r="I11" s="46"/>
    </row>
    <row r="12" spans="1:9" ht="27" customHeight="1" x14ac:dyDescent="0.15">
      <c r="A12" s="46"/>
      <c r="B12" s="492" t="s">
        <v>14</v>
      </c>
      <c r="C12" s="81">
        <v>567</v>
      </c>
      <c r="D12" s="48">
        <f t="shared" si="0"/>
        <v>631</v>
      </c>
      <c r="E12" s="62">
        <f t="shared" si="1"/>
        <v>1261</v>
      </c>
      <c r="F12" s="62">
        <f t="shared" si="2"/>
        <v>1892</v>
      </c>
      <c r="G12" s="159"/>
      <c r="I12" s="46"/>
    </row>
    <row r="13" spans="1:9" ht="27" customHeight="1" x14ac:dyDescent="0.15">
      <c r="A13" s="46"/>
      <c r="B13" s="82" t="s">
        <v>67</v>
      </c>
      <c r="C13" s="81">
        <v>82</v>
      </c>
      <c r="D13" s="48">
        <f t="shared" si="0"/>
        <v>92</v>
      </c>
      <c r="E13" s="62">
        <f t="shared" si="1"/>
        <v>183</v>
      </c>
      <c r="F13" s="62">
        <f t="shared" si="2"/>
        <v>274</v>
      </c>
      <c r="G13" s="159"/>
      <c r="I13" s="46"/>
    </row>
    <row r="14" spans="1:9" ht="27" customHeight="1" x14ac:dyDescent="0.15">
      <c r="A14" s="46"/>
      <c r="B14" s="83" t="s">
        <v>357</v>
      </c>
      <c r="C14" s="119"/>
      <c r="D14" s="160"/>
      <c r="E14" s="161"/>
      <c r="F14" s="161"/>
      <c r="G14" s="162"/>
      <c r="I14" s="46"/>
    </row>
    <row r="15" spans="1:9" ht="27" customHeight="1" x14ac:dyDescent="0.15">
      <c r="A15" s="46"/>
      <c r="B15" s="493" t="s">
        <v>2</v>
      </c>
      <c r="C15" s="80">
        <v>179</v>
      </c>
      <c r="D15" s="48">
        <f t="shared" si="0"/>
        <v>199</v>
      </c>
      <c r="E15" s="62">
        <f t="shared" si="1"/>
        <v>398</v>
      </c>
      <c r="F15" s="62">
        <f t="shared" si="2"/>
        <v>597</v>
      </c>
      <c r="G15" s="163"/>
      <c r="I15" s="46"/>
    </row>
    <row r="16" spans="1:9" ht="27" customHeight="1" x14ac:dyDescent="0.15">
      <c r="A16" s="46"/>
      <c r="B16" s="492" t="s">
        <v>3</v>
      </c>
      <c r="C16" s="81">
        <v>220</v>
      </c>
      <c r="D16" s="48">
        <f t="shared" si="0"/>
        <v>245</v>
      </c>
      <c r="E16" s="62">
        <f t="shared" si="1"/>
        <v>490</v>
      </c>
      <c r="F16" s="62">
        <f t="shared" si="2"/>
        <v>734</v>
      </c>
      <c r="G16" s="159"/>
      <c r="I16" s="46"/>
    </row>
    <row r="17" spans="1:9" ht="27" customHeight="1" x14ac:dyDescent="0.15">
      <c r="A17" s="46"/>
      <c r="B17" s="492" t="s">
        <v>358</v>
      </c>
      <c r="C17" s="81">
        <v>97</v>
      </c>
      <c r="D17" s="48">
        <f t="shared" si="0"/>
        <v>108</v>
      </c>
      <c r="E17" s="62">
        <f t="shared" si="1"/>
        <v>216</v>
      </c>
      <c r="F17" s="62">
        <f t="shared" si="2"/>
        <v>324</v>
      </c>
      <c r="G17" s="164" t="s">
        <v>47</v>
      </c>
      <c r="I17" s="46"/>
    </row>
    <row r="18" spans="1:9" ht="49.9" customHeight="1" x14ac:dyDescent="0.15">
      <c r="A18" s="46"/>
      <c r="B18" s="487" t="s">
        <v>591</v>
      </c>
      <c r="C18" s="119">
        <v>65</v>
      </c>
      <c r="D18" s="48">
        <f t="shared" si="0"/>
        <v>73</v>
      </c>
      <c r="E18" s="62">
        <f t="shared" si="1"/>
        <v>145</v>
      </c>
      <c r="F18" s="62">
        <f t="shared" si="2"/>
        <v>217</v>
      </c>
      <c r="G18" s="165"/>
      <c r="I18" s="46"/>
    </row>
    <row r="19" spans="1:9" ht="27" customHeight="1" x14ac:dyDescent="0.15">
      <c r="A19" s="46"/>
      <c r="B19" s="85" t="s">
        <v>359</v>
      </c>
      <c r="C19" s="81">
        <v>100</v>
      </c>
      <c r="D19" s="48">
        <f t="shared" si="0"/>
        <v>112</v>
      </c>
      <c r="E19" s="62">
        <f t="shared" si="1"/>
        <v>223</v>
      </c>
      <c r="F19" s="62">
        <f t="shared" si="2"/>
        <v>334</v>
      </c>
      <c r="G19" s="164" t="s">
        <v>47</v>
      </c>
      <c r="I19" s="46"/>
    </row>
    <row r="20" spans="1:9" s="8" customFormat="1" ht="27" customHeight="1" x14ac:dyDescent="0.15">
      <c r="A20" s="166"/>
      <c r="B20" s="86" t="s">
        <v>360</v>
      </c>
      <c r="C20" s="80">
        <v>200</v>
      </c>
      <c r="D20" s="48">
        <f t="shared" si="0"/>
        <v>223</v>
      </c>
      <c r="E20" s="62">
        <f t="shared" si="1"/>
        <v>445</v>
      </c>
      <c r="F20" s="62">
        <f t="shared" si="2"/>
        <v>668</v>
      </c>
      <c r="G20" s="167" t="s">
        <v>48</v>
      </c>
      <c r="I20" s="46"/>
    </row>
    <row r="21" spans="1:9" s="8" customFormat="1" ht="27" customHeight="1" x14ac:dyDescent="0.15">
      <c r="A21" s="166"/>
      <c r="B21" s="86" t="s">
        <v>361</v>
      </c>
      <c r="C21" s="80">
        <v>100</v>
      </c>
      <c r="D21" s="48">
        <f t="shared" si="0"/>
        <v>112</v>
      </c>
      <c r="E21" s="62">
        <f t="shared" si="1"/>
        <v>223</v>
      </c>
      <c r="F21" s="62">
        <f t="shared" si="2"/>
        <v>334</v>
      </c>
      <c r="G21" s="167" t="s">
        <v>48</v>
      </c>
      <c r="I21" s="46"/>
    </row>
    <row r="22" spans="1:9" s="8" customFormat="1" ht="27" customHeight="1" x14ac:dyDescent="0.15">
      <c r="A22" s="166"/>
      <c r="B22" s="86" t="s">
        <v>362</v>
      </c>
      <c r="C22" s="80">
        <v>200</v>
      </c>
      <c r="D22" s="48">
        <f t="shared" ref="D22:D23" si="3">INT(C22*$D$6)-INT(INT(C22*$D$6)*0.9)</f>
        <v>223</v>
      </c>
      <c r="E22" s="62">
        <f t="shared" ref="E22:E23" si="4">INT(C22*$D$6)-INT(INT(C22*$D$6)*0.8)</f>
        <v>445</v>
      </c>
      <c r="F22" s="62">
        <f t="shared" ref="F22:F23" si="5">INT(C22*$D$6)-INT(INT(C22*$D$6)*0.7)</f>
        <v>668</v>
      </c>
      <c r="G22" s="167" t="s">
        <v>42</v>
      </c>
      <c r="I22" s="46"/>
    </row>
    <row r="23" spans="1:9" s="8" customFormat="1" ht="27" customHeight="1" x14ac:dyDescent="0.15">
      <c r="A23" s="166"/>
      <c r="B23" s="337" t="s">
        <v>363</v>
      </c>
      <c r="C23" s="84">
        <v>3</v>
      </c>
      <c r="D23" s="88">
        <f t="shared" si="3"/>
        <v>4</v>
      </c>
      <c r="E23" s="89">
        <f t="shared" si="4"/>
        <v>7</v>
      </c>
      <c r="F23" s="89">
        <f t="shared" si="5"/>
        <v>10</v>
      </c>
      <c r="G23" s="167" t="s">
        <v>165</v>
      </c>
      <c r="I23" s="46"/>
    </row>
    <row r="24" spans="1:9" s="8" customFormat="1" ht="27" customHeight="1" x14ac:dyDescent="0.15">
      <c r="A24" s="166"/>
      <c r="B24" s="337" t="s">
        <v>594</v>
      </c>
      <c r="C24" s="84">
        <v>4</v>
      </c>
      <c r="D24" s="88">
        <f>INT(C24*$D$6)-INT(INT(C24*$D$6)*0.9)</f>
        <v>5</v>
      </c>
      <c r="E24" s="89">
        <f>INT(C24*$D$6)-INT(INT(C24*$D$6)*0.8)</f>
        <v>9</v>
      </c>
      <c r="F24" s="89">
        <f>INT(C24*$D$6)-INT(INT(C24*$D$6)*0.7)</f>
        <v>14</v>
      </c>
      <c r="G24" s="167" t="s">
        <v>593</v>
      </c>
      <c r="I24" s="46"/>
    </row>
    <row r="25" spans="1:9" s="8" customFormat="1" ht="27" customHeight="1" x14ac:dyDescent="0.15">
      <c r="A25" s="166"/>
      <c r="B25" s="494" t="s">
        <v>595</v>
      </c>
      <c r="C25" s="81">
        <v>50</v>
      </c>
      <c r="D25" s="96">
        <f t="shared" si="0"/>
        <v>56</v>
      </c>
      <c r="E25" s="97">
        <f t="shared" si="1"/>
        <v>112</v>
      </c>
      <c r="F25" s="97">
        <f t="shared" si="2"/>
        <v>167</v>
      </c>
      <c r="G25" s="495" t="s">
        <v>596</v>
      </c>
      <c r="I25" s="46"/>
    </row>
    <row r="26" spans="1:9" s="46" customFormat="1" ht="37.9" customHeight="1" x14ac:dyDescent="0.15">
      <c r="A26" s="253"/>
      <c r="B26" s="512" t="s">
        <v>614</v>
      </c>
      <c r="C26" s="585" t="s">
        <v>615</v>
      </c>
      <c r="D26" s="591"/>
      <c r="E26" s="591"/>
      <c r="F26" s="591"/>
      <c r="G26" s="592"/>
    </row>
    <row r="27" spans="1:9" s="46" customFormat="1" ht="37.9" customHeight="1" x14ac:dyDescent="0.15">
      <c r="A27" s="253"/>
      <c r="B27" s="500" t="s">
        <v>618</v>
      </c>
      <c r="C27" s="593"/>
      <c r="D27" s="594"/>
      <c r="E27" s="594"/>
      <c r="F27" s="594"/>
      <c r="G27" s="595"/>
    </row>
    <row r="28" spans="1:9" s="46" customFormat="1" ht="37.9" customHeight="1" x14ac:dyDescent="0.15">
      <c r="A28" s="253"/>
      <c r="B28" s="516" t="s">
        <v>620</v>
      </c>
      <c r="C28" s="585" t="s">
        <v>616</v>
      </c>
      <c r="D28" s="591"/>
      <c r="E28" s="591"/>
      <c r="F28" s="591"/>
      <c r="G28" s="592"/>
    </row>
    <row r="29" spans="1:9" s="46" customFormat="1" ht="37.9" customHeight="1" x14ac:dyDescent="0.15">
      <c r="A29" s="253"/>
      <c r="B29" s="516" t="s">
        <v>619</v>
      </c>
      <c r="C29" s="596" t="s">
        <v>617</v>
      </c>
      <c r="D29" s="588"/>
      <c r="E29" s="588"/>
      <c r="F29" s="588"/>
      <c r="G29" s="589"/>
    </row>
    <row r="30" spans="1:9" s="46" customFormat="1" ht="37.9" customHeight="1" x14ac:dyDescent="0.15">
      <c r="A30" s="253"/>
      <c r="B30" s="207" t="s">
        <v>610</v>
      </c>
      <c r="C30" s="636"/>
      <c r="D30" s="637"/>
      <c r="E30" s="637"/>
      <c r="F30" s="637"/>
      <c r="G30" s="638"/>
    </row>
    <row r="31" spans="1:9" s="46" customFormat="1" ht="37.9" customHeight="1" x14ac:dyDescent="0.15">
      <c r="A31" s="253"/>
      <c r="B31" s="513" t="s">
        <v>646</v>
      </c>
      <c r="C31" s="588" t="s">
        <v>611</v>
      </c>
      <c r="D31" s="588"/>
      <c r="E31" s="588"/>
      <c r="F31" s="588"/>
      <c r="G31" s="589"/>
    </row>
    <row r="32" spans="1:9" s="46" customFormat="1" ht="37.9" customHeight="1" x14ac:dyDescent="0.15">
      <c r="A32" s="253"/>
      <c r="B32" s="512" t="s">
        <v>642</v>
      </c>
      <c r="C32" s="588" t="s">
        <v>611</v>
      </c>
      <c r="D32" s="588"/>
      <c r="E32" s="588"/>
      <c r="F32" s="588"/>
      <c r="G32" s="589"/>
    </row>
    <row r="33" spans="1:13" s="46" customFormat="1" ht="37.9" customHeight="1" x14ac:dyDescent="0.15">
      <c r="A33" s="253"/>
      <c r="B33" s="514" t="s">
        <v>647</v>
      </c>
      <c r="C33" s="596" t="s">
        <v>613</v>
      </c>
      <c r="D33" s="588"/>
      <c r="E33" s="588"/>
      <c r="F33" s="588"/>
      <c r="G33" s="589"/>
    </row>
    <row r="34" spans="1:13" s="46" customFormat="1" ht="37.9" customHeight="1" thickBot="1" x14ac:dyDescent="0.2">
      <c r="A34" s="253"/>
      <c r="B34" s="510" t="s">
        <v>643</v>
      </c>
      <c r="C34" s="597" t="s">
        <v>612</v>
      </c>
      <c r="D34" s="598"/>
      <c r="E34" s="598"/>
      <c r="F34" s="598"/>
      <c r="G34" s="599"/>
      <c r="I34" s="498"/>
      <c r="J34" s="253"/>
      <c r="K34" s="253"/>
      <c r="L34" s="253"/>
      <c r="M34" s="253"/>
    </row>
    <row r="35" spans="1:13" s="46" customFormat="1" ht="9" customHeight="1" x14ac:dyDescent="0.15">
      <c r="A35" s="253"/>
      <c r="B35" s="498"/>
      <c r="C35" s="499"/>
      <c r="D35" s="499"/>
      <c r="E35" s="499"/>
      <c r="F35" s="499"/>
      <c r="G35" s="499"/>
      <c r="I35" s="590"/>
      <c r="J35" s="590"/>
      <c r="K35" s="590"/>
      <c r="L35" s="590"/>
      <c r="M35" s="590"/>
    </row>
    <row r="36" spans="1:13" x14ac:dyDescent="0.15">
      <c r="B36" s="136" t="s">
        <v>220</v>
      </c>
    </row>
    <row r="37" spans="1:13" ht="28.5" customHeight="1" x14ac:dyDescent="0.15">
      <c r="B37" s="628" t="s">
        <v>135</v>
      </c>
      <c r="C37" s="628"/>
      <c r="D37" s="628"/>
      <c r="E37" s="628"/>
      <c r="F37" s="628"/>
      <c r="G37" s="628"/>
    </row>
    <row r="38" spans="1:13" ht="24.6" customHeight="1" x14ac:dyDescent="0.15">
      <c r="B38" s="628" t="s">
        <v>136</v>
      </c>
      <c r="C38" s="628"/>
      <c r="D38" s="628"/>
      <c r="E38" s="628"/>
      <c r="F38" s="628"/>
      <c r="G38" s="628"/>
    </row>
    <row r="39" spans="1:13" ht="24.6" customHeight="1" x14ac:dyDescent="0.15">
      <c r="B39" s="628" t="s">
        <v>137</v>
      </c>
      <c r="C39" s="628"/>
      <c r="D39" s="628"/>
      <c r="E39" s="628"/>
      <c r="F39" s="628"/>
      <c r="G39" s="628"/>
    </row>
    <row r="40" spans="1:13" s="10" customFormat="1" ht="10.15" customHeight="1" x14ac:dyDescent="0.15">
      <c r="A40" s="47"/>
      <c r="B40" s="93"/>
      <c r="C40" s="47"/>
      <c r="D40" s="47"/>
      <c r="E40" s="47"/>
      <c r="F40" s="47"/>
      <c r="G40" s="47"/>
      <c r="I40" s="47"/>
    </row>
    <row r="41" spans="1:13" s="10" customFormat="1" ht="19.899999999999999" customHeight="1" x14ac:dyDescent="0.15">
      <c r="B41" s="40" t="s">
        <v>68</v>
      </c>
    </row>
    <row r="42" spans="1:13" s="10" customFormat="1" ht="19.899999999999999" customHeight="1" x14ac:dyDescent="0.15">
      <c r="B42" s="338" t="s">
        <v>251</v>
      </c>
      <c r="C42" s="629" t="s">
        <v>592</v>
      </c>
      <c r="D42" s="630"/>
      <c r="E42" s="630"/>
      <c r="F42" s="630"/>
      <c r="G42" s="631"/>
    </row>
    <row r="43" spans="1:13" s="10" customFormat="1" ht="7.15" customHeight="1" x14ac:dyDescent="0.15">
      <c r="B43" s="93"/>
      <c r="C43" s="47"/>
      <c r="D43" s="47"/>
      <c r="E43" s="47"/>
      <c r="F43" s="47"/>
      <c r="G43" s="47"/>
    </row>
    <row r="44" spans="1:13" s="10" customFormat="1" ht="20.45" customHeight="1" x14ac:dyDescent="0.15">
      <c r="B44" s="94" t="s">
        <v>69</v>
      </c>
      <c r="C44" s="47"/>
      <c r="D44" s="47"/>
      <c r="E44" s="47"/>
      <c r="F44" s="47"/>
      <c r="G44" s="47"/>
    </row>
    <row r="45" spans="1:13" s="8" customFormat="1" ht="19.899999999999999" customHeight="1" x14ac:dyDescent="0.15">
      <c r="B45" s="49" t="s">
        <v>248</v>
      </c>
      <c r="C45" s="625" t="s">
        <v>93</v>
      </c>
      <c r="D45" s="626"/>
      <c r="E45" s="626"/>
      <c r="F45" s="626"/>
      <c r="G45" s="627"/>
    </row>
    <row r="46" spans="1:13" s="8" customFormat="1" ht="19.899999999999999" customHeight="1" x14ac:dyDescent="0.15">
      <c r="B46" s="49" t="s">
        <v>247</v>
      </c>
      <c r="C46" s="625" t="s">
        <v>94</v>
      </c>
      <c r="D46" s="626"/>
      <c r="E46" s="626"/>
      <c r="F46" s="626"/>
      <c r="G46" s="627"/>
    </row>
    <row r="47" spans="1:13" s="8" customFormat="1" ht="19.899999999999999" customHeight="1" x14ac:dyDescent="0.15">
      <c r="B47" s="49" t="s">
        <v>246</v>
      </c>
      <c r="C47" s="90" t="s">
        <v>95</v>
      </c>
      <c r="D47" s="91"/>
      <c r="E47" s="91"/>
      <c r="F47" s="141"/>
      <c r="G47" s="92"/>
    </row>
    <row r="48" spans="1:13" s="8" customFormat="1" ht="4.5" customHeight="1" x14ac:dyDescent="0.15">
      <c r="B48" s="16"/>
      <c r="C48" s="17"/>
      <c r="D48" s="18"/>
      <c r="E48" s="18"/>
      <c r="F48" s="18"/>
      <c r="G48" s="18"/>
    </row>
    <row r="49" spans="2:8" s="8" customFormat="1" ht="20.100000000000001" customHeight="1" x14ac:dyDescent="0.15">
      <c r="B49" s="284" t="s">
        <v>151</v>
      </c>
      <c r="C49" s="285"/>
      <c r="D49" s="285"/>
      <c r="E49" s="285"/>
      <c r="F49" s="285"/>
      <c r="G49" s="285"/>
    </row>
    <row r="50" spans="2:8" s="8" customFormat="1" ht="20.100000000000001" customHeight="1" x14ac:dyDescent="0.15">
      <c r="B50" s="286" t="s">
        <v>218</v>
      </c>
      <c r="C50" s="633" t="s">
        <v>154</v>
      </c>
      <c r="D50" s="634"/>
      <c r="E50" s="634"/>
      <c r="F50" s="634"/>
      <c r="G50" s="635"/>
    </row>
    <row r="51" spans="2:8" s="8" customFormat="1" ht="20.100000000000001" customHeight="1" x14ac:dyDescent="0.15">
      <c r="B51" s="286" t="s">
        <v>219</v>
      </c>
      <c r="C51" s="633" t="s">
        <v>97</v>
      </c>
      <c r="D51" s="634"/>
      <c r="E51" s="634"/>
      <c r="F51" s="634"/>
      <c r="G51" s="635"/>
    </row>
    <row r="52" spans="2:8" s="8" customFormat="1" ht="4.5" customHeight="1" x14ac:dyDescent="0.15">
      <c r="B52" s="16"/>
      <c r="C52" s="17"/>
      <c r="D52" s="18"/>
      <c r="E52" s="18"/>
      <c r="F52" s="18"/>
      <c r="G52" s="18"/>
    </row>
    <row r="53" spans="2:8" s="8" customFormat="1" ht="20.100000000000001" customHeight="1" x14ac:dyDescent="0.15">
      <c r="B53" s="417" t="s">
        <v>222</v>
      </c>
      <c r="C53" s="625" t="s">
        <v>223</v>
      </c>
      <c r="D53" s="626"/>
      <c r="E53" s="626"/>
      <c r="F53" s="626"/>
      <c r="G53" s="627"/>
    </row>
    <row r="54" spans="2:8" s="8" customFormat="1" x14ac:dyDescent="0.15">
      <c r="B54" s="114" t="s">
        <v>76</v>
      </c>
      <c r="C54" s="114"/>
      <c r="D54" s="115"/>
      <c r="E54" s="115"/>
      <c r="F54" s="115"/>
      <c r="G54" s="115"/>
    </row>
    <row r="55" spans="2:8" s="8" customFormat="1" x14ac:dyDescent="0.15">
      <c r="B55" s="114" t="s">
        <v>73</v>
      </c>
      <c r="C55" s="114"/>
      <c r="D55" s="115"/>
      <c r="E55" s="115"/>
      <c r="F55" s="115"/>
      <c r="G55" s="115"/>
    </row>
    <row r="56" spans="2:8" x14ac:dyDescent="0.15">
      <c r="B56" s="632" t="s">
        <v>249</v>
      </c>
      <c r="C56" s="632"/>
      <c r="D56" s="632"/>
      <c r="E56" s="632"/>
      <c r="F56" s="632"/>
      <c r="G56" s="632"/>
    </row>
    <row r="57" spans="2:8" s="237" customFormat="1" ht="12" x14ac:dyDescent="0.15">
      <c r="B57" s="237" t="s">
        <v>227</v>
      </c>
      <c r="C57" s="344"/>
      <c r="D57" s="344"/>
      <c r="E57" s="344"/>
      <c r="F57" s="344"/>
      <c r="G57" s="344"/>
    </row>
    <row r="58" spans="2:8" s="237" customFormat="1" ht="12" x14ac:dyDescent="0.15">
      <c r="B58" s="237" t="s">
        <v>559</v>
      </c>
      <c r="C58" s="344"/>
      <c r="D58" s="344"/>
      <c r="E58" s="344"/>
      <c r="F58" s="344"/>
      <c r="G58" s="344"/>
    </row>
    <row r="59" spans="2:8" s="237" customFormat="1" ht="12" x14ac:dyDescent="0.15">
      <c r="B59" s="237" t="s">
        <v>252</v>
      </c>
      <c r="C59" s="344"/>
      <c r="D59" s="344"/>
      <c r="E59" s="344"/>
      <c r="F59" s="344"/>
      <c r="G59" s="344"/>
    </row>
    <row r="60" spans="2:8" s="237" customFormat="1" ht="12" x14ac:dyDescent="0.15">
      <c r="B60" s="237" t="s">
        <v>228</v>
      </c>
      <c r="C60" s="344"/>
      <c r="D60" s="344"/>
      <c r="E60" s="344"/>
      <c r="F60" s="344"/>
      <c r="G60" s="344"/>
    </row>
    <row r="61" spans="2:8" s="237" customFormat="1" ht="12" x14ac:dyDescent="0.15">
      <c r="B61" s="237" t="s">
        <v>217</v>
      </c>
      <c r="C61" s="344"/>
      <c r="D61" s="344"/>
      <c r="E61" s="344"/>
      <c r="F61" s="344"/>
      <c r="G61" s="344"/>
    </row>
    <row r="62" spans="2:8" s="46" customFormat="1" x14ac:dyDescent="0.15">
      <c r="C62" s="168"/>
      <c r="D62" s="168"/>
      <c r="E62" s="168"/>
      <c r="F62" s="168"/>
      <c r="G62" s="168"/>
    </row>
    <row r="63" spans="2:8" s="46" customFormat="1" ht="15" thickBot="1" x14ac:dyDescent="0.2">
      <c r="B63" s="420" t="s">
        <v>201</v>
      </c>
      <c r="C63" s="421"/>
      <c r="D63" s="421"/>
      <c r="E63" s="421"/>
      <c r="F63" s="421"/>
      <c r="G63" s="421"/>
    </row>
    <row r="64" spans="2:8" s="46" customFormat="1" ht="15" thickBot="1" x14ac:dyDescent="0.2">
      <c r="B64" s="377" t="s">
        <v>202</v>
      </c>
      <c r="C64" s="429" t="s">
        <v>203</v>
      </c>
      <c r="D64" s="580" t="s">
        <v>204</v>
      </c>
      <c r="E64" s="580"/>
      <c r="F64" s="580"/>
      <c r="G64" s="581"/>
      <c r="H64" s="312"/>
    </row>
    <row r="65" spans="2:7" s="46" customFormat="1" x14ac:dyDescent="0.15">
      <c r="B65" s="612" t="s">
        <v>206</v>
      </c>
      <c r="C65" s="615" t="s">
        <v>207</v>
      </c>
      <c r="D65" s="618" t="s">
        <v>387</v>
      </c>
      <c r="E65" s="619"/>
      <c r="F65" s="619"/>
      <c r="G65" s="620"/>
    </row>
    <row r="66" spans="2:7" s="46" customFormat="1" x14ac:dyDescent="0.15">
      <c r="B66" s="613"/>
      <c r="C66" s="616"/>
      <c r="D66" s="621"/>
      <c r="E66" s="621"/>
      <c r="F66" s="621"/>
      <c r="G66" s="622"/>
    </row>
    <row r="67" spans="2:7" s="46" customFormat="1" x14ac:dyDescent="0.15">
      <c r="B67" s="613"/>
      <c r="C67" s="616"/>
      <c r="D67" s="621"/>
      <c r="E67" s="621"/>
      <c r="F67" s="621"/>
      <c r="G67" s="622"/>
    </row>
    <row r="68" spans="2:7" s="46" customFormat="1" x14ac:dyDescent="0.15">
      <c r="B68" s="613"/>
      <c r="C68" s="616"/>
      <c r="D68" s="621"/>
      <c r="E68" s="621"/>
      <c r="F68" s="621"/>
      <c r="G68" s="622"/>
    </row>
    <row r="69" spans="2:7" s="46" customFormat="1" x14ac:dyDescent="0.15">
      <c r="B69" s="613"/>
      <c r="C69" s="616"/>
      <c r="D69" s="621"/>
      <c r="E69" s="621"/>
      <c r="F69" s="621"/>
      <c r="G69" s="622"/>
    </row>
    <row r="70" spans="2:7" s="46" customFormat="1" x14ac:dyDescent="0.15">
      <c r="B70" s="613"/>
      <c r="C70" s="616"/>
      <c r="D70" s="621"/>
      <c r="E70" s="621"/>
      <c r="F70" s="621"/>
      <c r="G70" s="622"/>
    </row>
    <row r="71" spans="2:7" s="46" customFormat="1" x14ac:dyDescent="0.15">
      <c r="B71" s="613"/>
      <c r="C71" s="616"/>
      <c r="D71" s="621"/>
      <c r="E71" s="621"/>
      <c r="F71" s="621"/>
      <c r="G71" s="622"/>
    </row>
    <row r="72" spans="2:7" s="46" customFormat="1" ht="15" thickBot="1" x14ac:dyDescent="0.2">
      <c r="B72" s="614"/>
      <c r="C72" s="617"/>
      <c r="D72" s="623"/>
      <c r="E72" s="623"/>
      <c r="F72" s="623"/>
      <c r="G72" s="624"/>
    </row>
    <row r="73" spans="2:7" s="46" customFormat="1" x14ac:dyDescent="0.15">
      <c r="B73" s="313"/>
      <c r="C73" s="418"/>
      <c r="D73" s="315"/>
      <c r="E73" s="315"/>
      <c r="F73" s="315"/>
      <c r="G73" s="315"/>
    </row>
    <row r="74" spans="2:7" s="46" customFormat="1" ht="15" thickBot="1" x14ac:dyDescent="0.2">
      <c r="B74" s="423" t="s">
        <v>208</v>
      </c>
      <c r="C74" s="418"/>
      <c r="D74" s="315"/>
      <c r="E74" s="315"/>
      <c r="F74" s="315"/>
      <c r="G74" s="315"/>
    </row>
    <row r="75" spans="2:7" s="46" customFormat="1" ht="15" thickBot="1" x14ac:dyDescent="0.2">
      <c r="B75" s="424" t="s">
        <v>202</v>
      </c>
      <c r="C75" s="600" t="s">
        <v>203</v>
      </c>
      <c r="D75" s="601"/>
      <c r="E75" s="602" t="s">
        <v>204</v>
      </c>
      <c r="F75" s="602"/>
      <c r="G75" s="603"/>
    </row>
    <row r="76" spans="2:7" s="46" customFormat="1" ht="15" thickBot="1" x14ac:dyDescent="0.2">
      <c r="B76" s="604" t="s">
        <v>209</v>
      </c>
      <c r="C76" s="605" t="s">
        <v>210</v>
      </c>
      <c r="D76" s="606"/>
      <c r="E76" s="608" t="s">
        <v>211</v>
      </c>
      <c r="F76" s="609"/>
      <c r="G76" s="609"/>
    </row>
    <row r="77" spans="2:7" s="46" customFormat="1" ht="15" thickBot="1" x14ac:dyDescent="0.2">
      <c r="B77" s="604"/>
      <c r="C77" s="607"/>
      <c r="D77" s="606"/>
      <c r="E77" s="610"/>
      <c r="F77" s="609"/>
      <c r="G77" s="609"/>
    </row>
    <row r="78" spans="2:7" s="46" customFormat="1" ht="15" thickBot="1" x14ac:dyDescent="0.2">
      <c r="B78" s="604"/>
      <c r="C78" s="607"/>
      <c r="D78" s="606"/>
      <c r="E78" s="610"/>
      <c r="F78" s="609"/>
      <c r="G78" s="609"/>
    </row>
    <row r="79" spans="2:7" x14ac:dyDescent="0.15">
      <c r="B79" s="11"/>
    </row>
  </sheetData>
  <mergeCells count="30">
    <mergeCell ref="B2:G2"/>
    <mergeCell ref="D64:G64"/>
    <mergeCell ref="B65:B72"/>
    <mergeCell ref="C65:C72"/>
    <mergeCell ref="D65:G72"/>
    <mergeCell ref="C53:G53"/>
    <mergeCell ref="B37:G37"/>
    <mergeCell ref="B38:G38"/>
    <mergeCell ref="B39:G39"/>
    <mergeCell ref="C42:G42"/>
    <mergeCell ref="C45:G45"/>
    <mergeCell ref="B56:G56"/>
    <mergeCell ref="C46:G46"/>
    <mergeCell ref="C50:G50"/>
    <mergeCell ref="C51:G51"/>
    <mergeCell ref="C30:G30"/>
    <mergeCell ref="C75:D75"/>
    <mergeCell ref="E75:G75"/>
    <mergeCell ref="B76:B78"/>
    <mergeCell ref="C76:D78"/>
    <mergeCell ref="E76:G78"/>
    <mergeCell ref="C32:G32"/>
    <mergeCell ref="I35:M35"/>
    <mergeCell ref="C26:G26"/>
    <mergeCell ref="C27:G27"/>
    <mergeCell ref="C29:G29"/>
    <mergeCell ref="C28:G28"/>
    <mergeCell ref="C31:G31"/>
    <mergeCell ref="C33:G33"/>
    <mergeCell ref="C34:G34"/>
  </mergeCells>
  <phoneticPr fontId="2"/>
  <pageMargins left="0.78740157480314965" right="0.59055118110236227" top="0.78740157480314965" bottom="0.78740157480314965" header="0" footer="0"/>
  <pageSetup paperSize="9" scale="4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57"/>
  <sheetViews>
    <sheetView view="pageBreakPreview" zoomScaleNormal="100" zoomScaleSheetLayoutView="100" workbookViewId="0">
      <selection activeCell="B12" sqref="B12"/>
    </sheetView>
  </sheetViews>
  <sheetFormatPr defaultColWidth="9" defaultRowHeight="14.25" x14ac:dyDescent="0.15"/>
  <cols>
    <col min="1" max="1" width="0.875" style="7" customWidth="1"/>
    <col min="2" max="2" width="51.875" style="7" customWidth="1"/>
    <col min="3" max="3" width="9.75" style="7" customWidth="1"/>
    <col min="4" max="6" width="11.375" style="7" customWidth="1"/>
    <col min="7" max="7" width="12.75" style="7" customWidth="1"/>
    <col min="8" max="8" width="4" style="7" customWidth="1"/>
    <col min="9" max="16384" width="9" style="7"/>
  </cols>
  <sheetData>
    <row r="1" spans="1:11" ht="6.75" customHeight="1" x14ac:dyDescent="0.15"/>
    <row r="2" spans="1:11" ht="17.25" x14ac:dyDescent="0.15">
      <c r="B2" s="611" t="s">
        <v>538</v>
      </c>
      <c r="C2" s="611"/>
      <c r="D2" s="611"/>
      <c r="E2" s="611"/>
      <c r="F2" s="611"/>
      <c r="G2" s="611"/>
    </row>
    <row r="3" spans="1:11" s="46" customFormat="1" x14ac:dyDescent="0.15">
      <c r="B3" s="214"/>
      <c r="C3" s="214"/>
      <c r="D3" s="214"/>
      <c r="E3" s="214"/>
      <c r="F3" s="214"/>
      <c r="G3" s="214"/>
    </row>
    <row r="4" spans="1:11" x14ac:dyDescent="0.15">
      <c r="B4" s="214"/>
      <c r="C4" s="214"/>
      <c r="D4" s="214"/>
      <c r="E4" s="214"/>
      <c r="F4" s="214"/>
      <c r="G4" s="428" t="s">
        <v>597</v>
      </c>
    </row>
    <row r="5" spans="1:11" ht="8.25" customHeight="1" x14ac:dyDescent="0.15">
      <c r="B5" s="46"/>
      <c r="C5" s="46"/>
      <c r="D5" s="426"/>
      <c r="E5" s="426"/>
      <c r="F5" s="426"/>
      <c r="G5" s="46"/>
    </row>
    <row r="6" spans="1:11" ht="15" thickBot="1" x14ac:dyDescent="0.2">
      <c r="B6" s="138" t="s">
        <v>229</v>
      </c>
      <c r="C6" s="110" t="s">
        <v>64</v>
      </c>
      <c r="D6" s="111">
        <v>11.12</v>
      </c>
      <c r="E6" s="46" t="s">
        <v>37</v>
      </c>
      <c r="F6" s="46"/>
      <c r="G6" s="46"/>
    </row>
    <row r="7" spans="1:11" ht="24.75" customHeight="1" thickBot="1" x14ac:dyDescent="0.2">
      <c r="B7" s="67" t="s">
        <v>88</v>
      </c>
      <c r="C7" s="15" t="s">
        <v>0</v>
      </c>
      <c r="D7" s="60" t="s">
        <v>83</v>
      </c>
      <c r="E7" s="61" t="s">
        <v>84</v>
      </c>
      <c r="F7" s="153" t="s">
        <v>140</v>
      </c>
      <c r="G7" s="14"/>
    </row>
    <row r="8" spans="1:11" ht="28.5" customHeight="1" x14ac:dyDescent="0.15">
      <c r="B8" s="21" t="s">
        <v>690</v>
      </c>
      <c r="C8" s="340">
        <v>1176</v>
      </c>
      <c r="D8" s="345">
        <f>INT(C8*$D$6)-INT(INT(C8*$D$6)*0.9)</f>
        <v>1308</v>
      </c>
      <c r="E8" s="346">
        <f>INT(C8*$D$6)-INT(INT(C8*$D$6)*0.8)</f>
        <v>2616</v>
      </c>
      <c r="F8" s="347">
        <f>INT(C8*$D$6)-INT(INT(C8*$D$6)*0.7)</f>
        <v>3924</v>
      </c>
      <c r="G8" s="22"/>
    </row>
    <row r="9" spans="1:11" ht="28.5" customHeight="1" x14ac:dyDescent="0.15">
      <c r="B9" s="20" t="s">
        <v>691</v>
      </c>
      <c r="C9" s="81">
        <v>2349</v>
      </c>
      <c r="D9" s="48">
        <f>INT(C9*$D$6)-INT(INT(C9*$D$6)*0.9)</f>
        <v>2612</v>
      </c>
      <c r="E9" s="62">
        <f>INT(C9*$D$6)-INT(INT(C9*$D$6)*0.8)</f>
        <v>5224</v>
      </c>
      <c r="F9" s="267">
        <f t="shared" ref="F9:F16" si="0">INT(C9*$D$6)-INT(INT(C9*$D$6)*0.7)</f>
        <v>7836</v>
      </c>
      <c r="G9" s="13"/>
    </row>
    <row r="10" spans="1:11" ht="28.5" customHeight="1" x14ac:dyDescent="0.15">
      <c r="B10" s="20" t="s">
        <v>692</v>
      </c>
      <c r="C10" s="81">
        <v>3727</v>
      </c>
      <c r="D10" s="48">
        <f>INT(C10*$D$6)-INT(INT(C10*$D$6)*0.9)</f>
        <v>4145</v>
      </c>
      <c r="E10" s="62">
        <f>INT(C10*$D$6)-INT(INT(C10*$D$6)*0.8)</f>
        <v>8289</v>
      </c>
      <c r="F10" s="267">
        <f t="shared" si="0"/>
        <v>12434</v>
      </c>
      <c r="G10" s="13"/>
    </row>
    <row r="11" spans="1:11" ht="28.5" customHeight="1" x14ac:dyDescent="0.15">
      <c r="B11" s="20" t="s">
        <v>693</v>
      </c>
      <c r="C11" s="81">
        <v>287</v>
      </c>
      <c r="D11" s="48">
        <f t="shared" ref="D11:D12" si="1">INT(C11*$D$6)-INT(INT(C11*$D$6)*0.9)</f>
        <v>320</v>
      </c>
      <c r="E11" s="97">
        <f t="shared" ref="E11:E12" si="2">INT(C11*$D$6)-INT(INT(C11*$D$6)*0.8)</f>
        <v>639</v>
      </c>
      <c r="F11" s="267">
        <f t="shared" si="0"/>
        <v>958</v>
      </c>
      <c r="G11" s="43" t="s">
        <v>49</v>
      </c>
    </row>
    <row r="12" spans="1:11" ht="28.5" customHeight="1" x14ac:dyDescent="0.15">
      <c r="B12" s="20" t="s">
        <v>380</v>
      </c>
      <c r="C12" s="81">
        <v>163</v>
      </c>
      <c r="D12" s="48">
        <f t="shared" si="1"/>
        <v>182</v>
      </c>
      <c r="E12" s="62">
        <f t="shared" si="2"/>
        <v>363</v>
      </c>
      <c r="F12" s="267">
        <f t="shared" si="0"/>
        <v>544</v>
      </c>
      <c r="G12" s="43" t="s">
        <v>49</v>
      </c>
    </row>
    <row r="13" spans="1:11" ht="28.5" customHeight="1" x14ac:dyDescent="0.15">
      <c r="B13" s="20" t="s">
        <v>360</v>
      </c>
      <c r="C13" s="81">
        <v>200</v>
      </c>
      <c r="D13" s="41">
        <f>INT(C13*$D$6)-INT(INT(C13*$D$6)*0.9)</f>
        <v>223</v>
      </c>
      <c r="E13" s="65">
        <f>INT(C13*$D$6)-INT(INT(C13*$D$6)*0.8)</f>
        <v>445</v>
      </c>
      <c r="F13" s="267">
        <f t="shared" si="0"/>
        <v>668</v>
      </c>
      <c r="G13" s="43" t="s">
        <v>42</v>
      </c>
    </row>
    <row r="14" spans="1:11" ht="28.5" customHeight="1" x14ac:dyDescent="0.15">
      <c r="B14" s="20" t="s">
        <v>381</v>
      </c>
      <c r="C14" s="81">
        <v>100</v>
      </c>
      <c r="D14" s="48">
        <f>INT(C14*$D$6)-INT(INT(C14*$D$6)*0.9)</f>
        <v>112</v>
      </c>
      <c r="E14" s="89">
        <f>INT(C14*$D$6)-INT(INT(C14*$D$6)*0.8)</f>
        <v>223</v>
      </c>
      <c r="F14" s="70">
        <f>INT(C14*$D$6)-INT(INT(C14*$D$6)*0.7)</f>
        <v>334</v>
      </c>
      <c r="G14" s="164" t="s">
        <v>48</v>
      </c>
    </row>
    <row r="15" spans="1:11" ht="28.5" customHeight="1" x14ac:dyDescent="0.15">
      <c r="B15" s="224" t="s">
        <v>382</v>
      </c>
      <c r="C15" s="81">
        <v>200</v>
      </c>
      <c r="D15" s="88">
        <f>INT(C15*$D$6)-INT(INT(C15*$D$6)*0.9)</f>
        <v>223</v>
      </c>
      <c r="E15" s="113">
        <f>INT(C15*$D$6)-INT(INT(C15*$D$6)*0.8)</f>
        <v>445</v>
      </c>
      <c r="F15" s="113">
        <f t="shared" si="0"/>
        <v>668</v>
      </c>
      <c r="G15" s="467" t="s">
        <v>42</v>
      </c>
    </row>
    <row r="16" spans="1:11" s="8" customFormat="1" ht="37.9" customHeight="1" x14ac:dyDescent="0.15">
      <c r="A16" s="166"/>
      <c r="B16" s="553" t="s">
        <v>595</v>
      </c>
      <c r="C16" s="119">
        <v>50</v>
      </c>
      <c r="D16" s="99">
        <f t="shared" ref="D16" si="3">INT(C16*$D$6)-INT(INT(C16*$D$6)*0.9)</f>
        <v>56</v>
      </c>
      <c r="E16" s="113">
        <f t="shared" ref="E16" si="4">INT(C16*$D$6)-INT(INT(C16*$D$6)*0.8)</f>
        <v>112</v>
      </c>
      <c r="F16" s="113">
        <f t="shared" si="0"/>
        <v>167</v>
      </c>
      <c r="G16" s="495" t="s">
        <v>596</v>
      </c>
      <c r="I16" s="253"/>
      <c r="J16" s="10"/>
      <c r="K16" s="10"/>
    </row>
    <row r="17" spans="1:13" s="46" customFormat="1" ht="37.9" customHeight="1" x14ac:dyDescent="0.15">
      <c r="A17" s="253"/>
      <c r="B17" s="182" t="s">
        <v>610</v>
      </c>
      <c r="C17" s="636"/>
      <c r="D17" s="637"/>
      <c r="E17" s="637"/>
      <c r="F17" s="637"/>
      <c r="G17" s="638"/>
    </row>
    <row r="18" spans="1:13" s="46" customFormat="1" ht="37.9" customHeight="1" x14ac:dyDescent="0.15">
      <c r="A18" s="253"/>
      <c r="B18" s="513" t="s">
        <v>646</v>
      </c>
      <c r="C18" s="588" t="s">
        <v>611</v>
      </c>
      <c r="D18" s="588"/>
      <c r="E18" s="588"/>
      <c r="F18" s="588"/>
      <c r="G18" s="589"/>
    </row>
    <row r="19" spans="1:13" s="46" customFormat="1" ht="37.9" customHeight="1" x14ac:dyDescent="0.15">
      <c r="A19" s="253"/>
      <c r="B19" s="512" t="s">
        <v>642</v>
      </c>
      <c r="C19" s="588" t="s">
        <v>611</v>
      </c>
      <c r="D19" s="588"/>
      <c r="E19" s="588"/>
      <c r="F19" s="588"/>
      <c r="G19" s="589"/>
    </row>
    <row r="20" spans="1:13" s="46" customFormat="1" ht="37.9" customHeight="1" x14ac:dyDescent="0.15">
      <c r="A20" s="253"/>
      <c r="B20" s="514" t="s">
        <v>647</v>
      </c>
      <c r="C20" s="596" t="s">
        <v>613</v>
      </c>
      <c r="D20" s="588"/>
      <c r="E20" s="588"/>
      <c r="F20" s="588"/>
      <c r="G20" s="589"/>
    </row>
    <row r="21" spans="1:13" s="46" customFormat="1" ht="37.9" customHeight="1" thickBot="1" x14ac:dyDescent="0.2">
      <c r="A21" s="253"/>
      <c r="B21" s="510" t="s">
        <v>643</v>
      </c>
      <c r="C21" s="597" t="s">
        <v>612</v>
      </c>
      <c r="D21" s="598"/>
      <c r="E21" s="598"/>
      <c r="F21" s="598"/>
      <c r="G21" s="599"/>
      <c r="I21" s="498"/>
      <c r="J21" s="253"/>
      <c r="K21" s="253"/>
      <c r="L21" s="253"/>
      <c r="M21" s="253"/>
    </row>
    <row r="22" spans="1:13" ht="37.9" customHeight="1" x14ac:dyDescent="0.15"/>
    <row r="23" spans="1:13" s="10" customFormat="1" ht="37.9" customHeight="1" x14ac:dyDescent="0.15">
      <c r="B23" s="19" t="s">
        <v>28</v>
      </c>
    </row>
    <row r="24" spans="1:13" s="8" customFormat="1" ht="37.9" customHeight="1" x14ac:dyDescent="0.15">
      <c r="B24" s="552" t="s">
        <v>248</v>
      </c>
      <c r="C24" s="625" t="s">
        <v>147</v>
      </c>
      <c r="D24" s="639"/>
      <c r="E24" s="639"/>
      <c r="F24" s="639"/>
      <c r="G24" s="640"/>
    </row>
    <row r="25" spans="1:13" s="8" customFormat="1" ht="37.9" customHeight="1" x14ac:dyDescent="0.15">
      <c r="B25" s="552" t="s">
        <v>247</v>
      </c>
      <c r="C25" s="625" t="s">
        <v>94</v>
      </c>
      <c r="D25" s="639"/>
      <c r="E25" s="639"/>
      <c r="F25" s="639"/>
      <c r="G25" s="640"/>
    </row>
    <row r="26" spans="1:13" s="8" customFormat="1" ht="20.100000000000001" customHeight="1" x14ac:dyDescent="0.15">
      <c r="B26" s="49" t="s">
        <v>246</v>
      </c>
      <c r="C26" s="90" t="s">
        <v>95</v>
      </c>
      <c r="D26" s="91"/>
      <c r="E26" s="91"/>
      <c r="F26" s="141"/>
      <c r="G26" s="92"/>
    </row>
    <row r="27" spans="1:13" s="8" customFormat="1" ht="4.5" customHeight="1" x14ac:dyDescent="0.15">
      <c r="B27" s="16"/>
      <c r="C27" s="17"/>
      <c r="D27" s="18"/>
      <c r="E27" s="18"/>
      <c r="F27" s="18"/>
      <c r="G27" s="18"/>
    </row>
    <row r="28" spans="1:13" s="8" customFormat="1" ht="20.100000000000001" customHeight="1" x14ac:dyDescent="0.15">
      <c r="B28" s="298" t="s">
        <v>151</v>
      </c>
      <c r="C28" s="47"/>
      <c r="D28" s="47"/>
      <c r="E28" s="47"/>
      <c r="F28" s="47"/>
      <c r="G28" s="47"/>
    </row>
    <row r="29" spans="1:13" s="8" customFormat="1" ht="20.100000000000001" customHeight="1" x14ac:dyDescent="0.15">
      <c r="B29" s="299" t="s">
        <v>218</v>
      </c>
      <c r="C29" s="625" t="s">
        <v>154</v>
      </c>
      <c r="D29" s="626"/>
      <c r="E29" s="626"/>
      <c r="F29" s="626"/>
      <c r="G29" s="627"/>
    </row>
    <row r="30" spans="1:13" s="8" customFormat="1" ht="20.100000000000001" customHeight="1" x14ac:dyDescent="0.15">
      <c r="B30" s="299" t="s">
        <v>219</v>
      </c>
      <c r="C30" s="625" t="s">
        <v>155</v>
      </c>
      <c r="D30" s="626"/>
      <c r="E30" s="626"/>
      <c r="F30" s="626"/>
      <c r="G30" s="627"/>
    </row>
    <row r="31" spans="1:13" s="8" customFormat="1" ht="4.5" customHeight="1" x14ac:dyDescent="0.15">
      <c r="B31" s="16"/>
      <c r="C31" s="17"/>
      <c r="D31" s="18"/>
      <c r="E31" s="18"/>
      <c r="F31" s="18"/>
      <c r="G31" s="18"/>
    </row>
    <row r="32" spans="1:13" s="8" customFormat="1" ht="20.100000000000001" customHeight="1" x14ac:dyDescent="0.15">
      <c r="B32" s="417" t="s">
        <v>222</v>
      </c>
      <c r="C32" s="625" t="s">
        <v>223</v>
      </c>
      <c r="D32" s="626"/>
      <c r="E32" s="626"/>
      <c r="F32" s="626"/>
      <c r="G32" s="627"/>
    </row>
    <row r="33" spans="2:8" x14ac:dyDescent="0.15">
      <c r="B33" s="114" t="s">
        <v>75</v>
      </c>
      <c r="C33" s="114"/>
      <c r="D33" s="115"/>
      <c r="E33" s="115"/>
      <c r="F33" s="115"/>
      <c r="G33" s="115"/>
    </row>
    <row r="34" spans="2:8" x14ac:dyDescent="0.15">
      <c r="B34" s="114" t="s">
        <v>73</v>
      </c>
      <c r="C34" s="114"/>
      <c r="D34" s="115"/>
      <c r="E34" s="115"/>
      <c r="F34" s="115"/>
      <c r="G34" s="115"/>
    </row>
    <row r="35" spans="2:8" x14ac:dyDescent="0.15">
      <c r="B35" s="632" t="s">
        <v>250</v>
      </c>
      <c r="C35" s="632"/>
      <c r="D35" s="632"/>
      <c r="E35" s="632"/>
      <c r="F35" s="632"/>
      <c r="G35" s="632"/>
    </row>
    <row r="36" spans="2:8" s="237" customFormat="1" ht="12" x14ac:dyDescent="0.15">
      <c r="B36" s="237" t="s">
        <v>227</v>
      </c>
      <c r="C36" s="344"/>
      <c r="D36" s="344"/>
      <c r="E36" s="344"/>
      <c r="F36" s="344"/>
      <c r="G36" s="344"/>
    </row>
    <row r="37" spans="2:8" s="237" customFormat="1" ht="12" x14ac:dyDescent="0.15">
      <c r="B37" s="237" t="s">
        <v>560</v>
      </c>
      <c r="C37" s="344"/>
      <c r="D37" s="344"/>
      <c r="E37" s="344"/>
      <c r="F37" s="344"/>
      <c r="G37" s="344"/>
    </row>
    <row r="38" spans="2:8" s="237" customFormat="1" ht="12" x14ac:dyDescent="0.15">
      <c r="B38" s="237" t="s">
        <v>561</v>
      </c>
      <c r="C38" s="344"/>
      <c r="D38" s="344"/>
      <c r="E38" s="344"/>
      <c r="F38" s="344"/>
      <c r="G38" s="344"/>
    </row>
    <row r="39" spans="2:8" s="237" customFormat="1" ht="12" x14ac:dyDescent="0.15">
      <c r="B39" s="237" t="s">
        <v>228</v>
      </c>
      <c r="C39" s="344"/>
      <c r="D39" s="344"/>
      <c r="E39" s="344"/>
      <c r="F39" s="344"/>
      <c r="G39" s="344"/>
    </row>
    <row r="40" spans="2:8" s="237" customFormat="1" ht="12" x14ac:dyDescent="0.15">
      <c r="B40" s="237" t="s">
        <v>217</v>
      </c>
      <c r="C40" s="344"/>
      <c r="D40" s="344"/>
      <c r="E40" s="344"/>
      <c r="F40" s="344"/>
      <c r="G40" s="344"/>
    </row>
    <row r="41" spans="2:8" s="46" customFormat="1" x14ac:dyDescent="0.15">
      <c r="C41" s="168"/>
      <c r="D41" s="168"/>
      <c r="E41" s="168"/>
      <c r="F41" s="168"/>
      <c r="G41" s="168"/>
    </row>
    <row r="42" spans="2:8" s="46" customFormat="1" ht="15" thickBot="1" x14ac:dyDescent="0.2">
      <c r="B42" s="420" t="s">
        <v>201</v>
      </c>
      <c r="C42" s="421"/>
      <c r="D42" s="421"/>
      <c r="E42" s="421"/>
      <c r="F42" s="421"/>
      <c r="G42" s="421"/>
    </row>
    <row r="43" spans="2:8" s="46" customFormat="1" ht="15" thickBot="1" x14ac:dyDescent="0.2">
      <c r="B43" s="377" t="s">
        <v>202</v>
      </c>
      <c r="C43" s="429" t="s">
        <v>203</v>
      </c>
      <c r="D43" s="580" t="s">
        <v>204</v>
      </c>
      <c r="E43" s="580"/>
      <c r="F43" s="580"/>
      <c r="G43" s="581"/>
      <c r="H43" s="312"/>
    </row>
    <row r="44" spans="2:8" s="46" customFormat="1" x14ac:dyDescent="0.15">
      <c r="B44" s="612" t="s">
        <v>206</v>
      </c>
      <c r="C44" s="615" t="s">
        <v>207</v>
      </c>
      <c r="D44" s="618" t="s">
        <v>387</v>
      </c>
      <c r="E44" s="619"/>
      <c r="F44" s="619"/>
      <c r="G44" s="620"/>
    </row>
    <row r="45" spans="2:8" s="46" customFormat="1" x14ac:dyDescent="0.15">
      <c r="B45" s="613"/>
      <c r="C45" s="616"/>
      <c r="D45" s="621"/>
      <c r="E45" s="621"/>
      <c r="F45" s="621"/>
      <c r="G45" s="622"/>
    </row>
    <row r="46" spans="2:8" s="46" customFormat="1" x14ac:dyDescent="0.15">
      <c r="B46" s="613"/>
      <c r="C46" s="616"/>
      <c r="D46" s="621"/>
      <c r="E46" s="621"/>
      <c r="F46" s="621"/>
      <c r="G46" s="622"/>
    </row>
    <row r="47" spans="2:8" s="46" customFormat="1" x14ac:dyDescent="0.15">
      <c r="B47" s="613"/>
      <c r="C47" s="616"/>
      <c r="D47" s="621"/>
      <c r="E47" s="621"/>
      <c r="F47" s="621"/>
      <c r="G47" s="622"/>
    </row>
    <row r="48" spans="2:8" s="46" customFormat="1" x14ac:dyDescent="0.15">
      <c r="B48" s="613"/>
      <c r="C48" s="616"/>
      <c r="D48" s="621"/>
      <c r="E48" s="621"/>
      <c r="F48" s="621"/>
      <c r="G48" s="622"/>
    </row>
    <row r="49" spans="2:7" s="46" customFormat="1" x14ac:dyDescent="0.15">
      <c r="B49" s="613"/>
      <c r="C49" s="616"/>
      <c r="D49" s="621"/>
      <c r="E49" s="621"/>
      <c r="F49" s="621"/>
      <c r="G49" s="622"/>
    </row>
    <row r="50" spans="2:7" s="46" customFormat="1" x14ac:dyDescent="0.15">
      <c r="B50" s="613"/>
      <c r="C50" s="616"/>
      <c r="D50" s="621"/>
      <c r="E50" s="621"/>
      <c r="F50" s="621"/>
      <c r="G50" s="622"/>
    </row>
    <row r="51" spans="2:7" s="46" customFormat="1" ht="15" thickBot="1" x14ac:dyDescent="0.2">
      <c r="B51" s="614"/>
      <c r="C51" s="617"/>
      <c r="D51" s="623"/>
      <c r="E51" s="623"/>
      <c r="F51" s="623"/>
      <c r="G51" s="624"/>
    </row>
    <row r="52" spans="2:7" s="46" customFormat="1" x14ac:dyDescent="0.15">
      <c r="B52" s="313"/>
      <c r="C52" s="418"/>
      <c r="D52" s="315"/>
      <c r="E52" s="315"/>
      <c r="F52" s="315"/>
      <c r="G52" s="315"/>
    </row>
    <row r="53" spans="2:7" s="46" customFormat="1" ht="15" thickBot="1" x14ac:dyDescent="0.2">
      <c r="B53" s="423" t="s">
        <v>208</v>
      </c>
      <c r="C53" s="418"/>
      <c r="D53" s="315"/>
      <c r="E53" s="315"/>
      <c r="F53" s="315"/>
      <c r="G53" s="315"/>
    </row>
    <row r="54" spans="2:7" s="46" customFormat="1" ht="15" thickBot="1" x14ac:dyDescent="0.2">
      <c r="B54" s="424" t="s">
        <v>202</v>
      </c>
      <c r="C54" s="600" t="s">
        <v>203</v>
      </c>
      <c r="D54" s="601"/>
      <c r="E54" s="602" t="s">
        <v>204</v>
      </c>
      <c r="F54" s="602"/>
      <c r="G54" s="603"/>
    </row>
    <row r="55" spans="2:7" s="46" customFormat="1" ht="15" thickBot="1" x14ac:dyDescent="0.2">
      <c r="B55" s="604" t="s">
        <v>209</v>
      </c>
      <c r="C55" s="605" t="s">
        <v>210</v>
      </c>
      <c r="D55" s="606"/>
      <c r="E55" s="608" t="s">
        <v>211</v>
      </c>
      <c r="F55" s="609"/>
      <c r="G55" s="609"/>
    </row>
    <row r="56" spans="2:7" s="46" customFormat="1" ht="15" thickBot="1" x14ac:dyDescent="0.2">
      <c r="B56" s="604"/>
      <c r="C56" s="607"/>
      <c r="D56" s="606"/>
      <c r="E56" s="610"/>
      <c r="F56" s="609"/>
      <c r="G56" s="609"/>
    </row>
    <row r="57" spans="2:7" s="46" customFormat="1" ht="15" thickBot="1" x14ac:dyDescent="0.2">
      <c r="B57" s="604"/>
      <c r="C57" s="607"/>
      <c r="D57" s="606"/>
      <c r="E57" s="610"/>
      <c r="F57" s="609"/>
      <c r="G57" s="609"/>
    </row>
  </sheetData>
  <mergeCells count="21">
    <mergeCell ref="B2:G2"/>
    <mergeCell ref="C32:G32"/>
    <mergeCell ref="D43:G43"/>
    <mergeCell ref="B44:B51"/>
    <mergeCell ref="C44:C51"/>
    <mergeCell ref="D44:G51"/>
    <mergeCell ref="B35:G35"/>
    <mergeCell ref="C24:G24"/>
    <mergeCell ref="C25:G25"/>
    <mergeCell ref="C29:G29"/>
    <mergeCell ref="C30:G30"/>
    <mergeCell ref="C17:G17"/>
    <mergeCell ref="C18:G18"/>
    <mergeCell ref="C19:G19"/>
    <mergeCell ref="C20:G20"/>
    <mergeCell ref="C21:G21"/>
    <mergeCell ref="C54:D54"/>
    <mergeCell ref="E54:G54"/>
    <mergeCell ref="B55:B57"/>
    <mergeCell ref="C55:D57"/>
    <mergeCell ref="E55:G57"/>
  </mergeCells>
  <phoneticPr fontId="22"/>
  <pageMargins left="0.78740157480314965" right="0.59055118110236227" top="0.78740157480314965" bottom="0.78740157480314965" header="0" footer="0"/>
  <pageSetup paperSize="9" scale="6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H35"/>
  <sheetViews>
    <sheetView view="pageBreakPreview" zoomScaleNormal="100" zoomScaleSheetLayoutView="100" workbookViewId="0">
      <selection activeCell="G5" sqref="G5"/>
    </sheetView>
  </sheetViews>
  <sheetFormatPr defaultColWidth="9" defaultRowHeight="14.25" x14ac:dyDescent="0.15"/>
  <cols>
    <col min="1" max="1" width="0.875" style="7" customWidth="1"/>
    <col min="2" max="2" width="52" style="7" customWidth="1"/>
    <col min="3" max="3" width="9.75" style="7" customWidth="1"/>
    <col min="4" max="6" width="11.375" style="7" customWidth="1"/>
    <col min="7" max="7" width="12.75" style="7" customWidth="1"/>
    <col min="8" max="8" width="4.875" style="7" customWidth="1"/>
    <col min="9" max="16384" width="9" style="7"/>
  </cols>
  <sheetData>
    <row r="1" spans="2:7" ht="6.75" customHeight="1" x14ac:dyDescent="0.15"/>
    <row r="2" spans="2:7" ht="17.25" x14ac:dyDescent="0.15">
      <c r="B2" s="611" t="s">
        <v>537</v>
      </c>
      <c r="C2" s="611"/>
      <c r="D2" s="611"/>
      <c r="E2" s="611"/>
      <c r="F2" s="611"/>
      <c r="G2" s="611"/>
    </row>
    <row r="3" spans="2:7" ht="9" customHeight="1" x14ac:dyDescent="0.15">
      <c r="B3" s="46"/>
      <c r="C3" s="46"/>
      <c r="D3" s="426"/>
      <c r="E3" s="426"/>
      <c r="F3" s="426"/>
      <c r="G3" s="46"/>
    </row>
    <row r="4" spans="2:7" x14ac:dyDescent="0.15">
      <c r="B4" s="214"/>
      <c r="C4" s="214"/>
      <c r="D4" s="214"/>
      <c r="E4" s="214"/>
      <c r="F4" s="214"/>
      <c r="G4" s="428" t="s">
        <v>597</v>
      </c>
    </row>
    <row r="5" spans="2:7" ht="13.5" customHeight="1" x14ac:dyDescent="0.15">
      <c r="B5" s="46"/>
      <c r="C5" s="46"/>
      <c r="D5" s="426"/>
      <c r="E5" s="426"/>
      <c r="F5" s="426"/>
      <c r="G5" s="46"/>
    </row>
    <row r="6" spans="2:7" ht="15" thickBot="1" x14ac:dyDescent="0.2">
      <c r="B6" s="138" t="s">
        <v>581</v>
      </c>
      <c r="C6" s="110" t="s">
        <v>64</v>
      </c>
      <c r="D6" s="111">
        <v>11.12</v>
      </c>
      <c r="E6" s="46" t="s">
        <v>37</v>
      </c>
      <c r="F6" s="46"/>
      <c r="G6" s="46"/>
    </row>
    <row r="7" spans="2:7" ht="24.75" customHeight="1" thickBot="1" x14ac:dyDescent="0.2">
      <c r="B7" s="150" t="s">
        <v>89</v>
      </c>
      <c r="C7" s="151" t="s">
        <v>0</v>
      </c>
      <c r="D7" s="152" t="s">
        <v>83</v>
      </c>
      <c r="E7" s="153" t="s">
        <v>84</v>
      </c>
      <c r="F7" s="153" t="s">
        <v>140</v>
      </c>
      <c r="G7" s="427"/>
    </row>
    <row r="8" spans="2:7" ht="28.5" customHeight="1" x14ac:dyDescent="0.15">
      <c r="B8" s="21" t="s">
        <v>383</v>
      </c>
      <c r="C8" s="340">
        <v>1058</v>
      </c>
      <c r="D8" s="345">
        <f>INT(C8*$D$6)-INT(INT(C8*$D$6)*0.9)</f>
        <v>1177</v>
      </c>
      <c r="E8" s="346">
        <f>INT(C8*$D$6)-INT(INT(C8*$D$6)*0.8)</f>
        <v>2353</v>
      </c>
      <c r="F8" s="347">
        <f>INT(C8*$D$6)-INT(INT(C8*$D$6)*0.7)</f>
        <v>3530</v>
      </c>
      <c r="G8" s="22"/>
    </row>
    <row r="9" spans="2:7" ht="28.5" customHeight="1" x14ac:dyDescent="0.15">
      <c r="B9" s="20" t="s">
        <v>384</v>
      </c>
      <c r="C9" s="81">
        <v>2114</v>
      </c>
      <c r="D9" s="48">
        <f>INT(C9*$D$6)-INT(INT(C9*$D$6)*0.9)</f>
        <v>2351</v>
      </c>
      <c r="E9" s="62">
        <f>INT(C9*$D$6)-INT(INT(C9*$D$6)*0.8)</f>
        <v>4702</v>
      </c>
      <c r="F9" s="267">
        <f>INT(C9*$D$6)-INT(INT(C9*$D$6)*0.7)</f>
        <v>7053</v>
      </c>
      <c r="G9" s="13"/>
    </row>
    <row r="10" spans="2:7" ht="28.5" customHeight="1" x14ac:dyDescent="0.15">
      <c r="B10" s="20" t="s">
        <v>385</v>
      </c>
      <c r="C10" s="81">
        <v>3354</v>
      </c>
      <c r="D10" s="48">
        <f>INT(C10*$D$6)-INT(INT(C10*$D$6)*0.9)</f>
        <v>3730</v>
      </c>
      <c r="E10" s="62">
        <f>INT(C10*$D$6)-INT(INT(C10*$D$6)*0.8)</f>
        <v>7460</v>
      </c>
      <c r="F10" s="267">
        <f>INT(C10*$D$6)-INT(INT(C10*$D$6)*0.7)</f>
        <v>11189</v>
      </c>
      <c r="G10" s="13"/>
    </row>
    <row r="11" spans="2:7" ht="28.5" customHeight="1" x14ac:dyDescent="0.15">
      <c r="B11" s="20" t="s">
        <v>386</v>
      </c>
      <c r="C11" s="81">
        <v>258</v>
      </c>
      <c r="D11" s="48">
        <f t="shared" ref="D11" si="0">INT(C11*$D$6)-INT(INT(C11*$D$6)*0.9)</f>
        <v>287</v>
      </c>
      <c r="E11" s="62">
        <f t="shared" ref="E11" si="1">INT(C11*$D$6)-INT(INT(C11*$D$6)*0.8)</f>
        <v>574</v>
      </c>
      <c r="F11" s="267">
        <f>INT(C11*$D$6)-INT(INT(C11*$D$6)*0.7)</f>
        <v>861</v>
      </c>
      <c r="G11" s="43" t="s">
        <v>49</v>
      </c>
    </row>
    <row r="12" spans="2:7" ht="28.5" customHeight="1" thickBot="1" x14ac:dyDescent="0.2">
      <c r="B12" s="38" t="s">
        <v>360</v>
      </c>
      <c r="C12" s="87">
        <v>200</v>
      </c>
      <c r="D12" s="42">
        <f>INT(C12*$D$6)-INT(INT(C12*$D$6)*0.9)</f>
        <v>223</v>
      </c>
      <c r="E12" s="64">
        <f>INT(C12*$D$6)-INT(INT(C12*$D$6)*0.8)</f>
        <v>445</v>
      </c>
      <c r="F12" s="268">
        <f>INT(C12*$D$6)-INT(INT(C12*$D$6)*0.7)</f>
        <v>668</v>
      </c>
      <c r="G12" s="44" t="s">
        <v>42</v>
      </c>
    </row>
    <row r="13" spans="2:7" x14ac:dyDescent="0.15">
      <c r="B13" s="16"/>
      <c r="C13" s="17"/>
      <c r="D13" s="18"/>
      <c r="E13" s="18"/>
      <c r="F13" s="18"/>
      <c r="G13" s="18"/>
    </row>
    <row r="14" spans="2:7" s="237" customFormat="1" ht="12" x14ac:dyDescent="0.15">
      <c r="B14" s="237" t="s">
        <v>227</v>
      </c>
      <c r="C14" s="344"/>
      <c r="D14" s="344"/>
      <c r="E14" s="344"/>
      <c r="F14" s="344"/>
      <c r="G14" s="344"/>
    </row>
    <row r="15" spans="2:7" s="237" customFormat="1" ht="12" x14ac:dyDescent="0.15">
      <c r="B15" s="237" t="s">
        <v>562</v>
      </c>
      <c r="C15" s="344"/>
      <c r="D15" s="344"/>
      <c r="E15" s="344"/>
      <c r="F15" s="344"/>
      <c r="G15" s="344"/>
    </row>
    <row r="16" spans="2:7" s="237" customFormat="1" ht="12" x14ac:dyDescent="0.15">
      <c r="B16" s="237" t="s">
        <v>563</v>
      </c>
      <c r="C16" s="344"/>
      <c r="D16" s="344"/>
      <c r="E16" s="344"/>
      <c r="F16" s="344"/>
      <c r="G16" s="344"/>
    </row>
    <row r="17" spans="2:8" s="237" customFormat="1" ht="12" x14ac:dyDescent="0.15">
      <c r="B17" s="237" t="s">
        <v>228</v>
      </c>
      <c r="C17" s="344"/>
      <c r="D17" s="344"/>
      <c r="E17" s="344"/>
      <c r="F17" s="344"/>
      <c r="G17" s="344"/>
    </row>
    <row r="18" spans="2:8" s="237" customFormat="1" ht="12" x14ac:dyDescent="0.15">
      <c r="B18" s="237" t="s">
        <v>217</v>
      </c>
      <c r="C18" s="344"/>
      <c r="D18" s="344"/>
      <c r="E18" s="344"/>
      <c r="F18" s="344"/>
      <c r="G18" s="344"/>
    </row>
    <row r="19" spans="2:8" s="46" customFormat="1" x14ac:dyDescent="0.15">
      <c r="C19" s="168"/>
      <c r="D19" s="168"/>
      <c r="E19" s="168"/>
      <c r="F19" s="168"/>
      <c r="G19" s="168"/>
    </row>
    <row r="20" spans="2:8" s="46" customFormat="1" ht="15" thickBot="1" x14ac:dyDescent="0.2">
      <c r="B20" s="420" t="s">
        <v>201</v>
      </c>
      <c r="C20" s="421"/>
      <c r="D20" s="421"/>
      <c r="E20" s="421"/>
      <c r="F20" s="421"/>
      <c r="G20" s="421"/>
    </row>
    <row r="21" spans="2:8" s="46" customFormat="1" ht="15" thickBot="1" x14ac:dyDescent="0.2">
      <c r="B21" s="377" t="s">
        <v>202</v>
      </c>
      <c r="C21" s="429" t="s">
        <v>203</v>
      </c>
      <c r="D21" s="580" t="s">
        <v>204</v>
      </c>
      <c r="E21" s="580"/>
      <c r="F21" s="580"/>
      <c r="G21" s="581"/>
      <c r="H21" s="312"/>
    </row>
    <row r="22" spans="2:8" s="46" customFormat="1" x14ac:dyDescent="0.15">
      <c r="B22" s="612" t="s">
        <v>206</v>
      </c>
      <c r="C22" s="615" t="s">
        <v>207</v>
      </c>
      <c r="D22" s="618" t="s">
        <v>387</v>
      </c>
      <c r="E22" s="619"/>
      <c r="F22" s="619"/>
      <c r="G22" s="620"/>
    </row>
    <row r="23" spans="2:8" s="46" customFormat="1" x14ac:dyDescent="0.15">
      <c r="B23" s="613"/>
      <c r="C23" s="616"/>
      <c r="D23" s="621"/>
      <c r="E23" s="621"/>
      <c r="F23" s="621"/>
      <c r="G23" s="622"/>
    </row>
    <row r="24" spans="2:8" s="46" customFormat="1" x14ac:dyDescent="0.15">
      <c r="B24" s="613"/>
      <c r="C24" s="616"/>
      <c r="D24" s="621"/>
      <c r="E24" s="621"/>
      <c r="F24" s="621"/>
      <c r="G24" s="622"/>
    </row>
    <row r="25" spans="2:8" s="46" customFormat="1" x14ac:dyDescent="0.15">
      <c r="B25" s="613"/>
      <c r="C25" s="616"/>
      <c r="D25" s="621"/>
      <c r="E25" s="621"/>
      <c r="F25" s="621"/>
      <c r="G25" s="622"/>
    </row>
    <row r="26" spans="2:8" s="46" customFormat="1" x14ac:dyDescent="0.15">
      <c r="B26" s="613"/>
      <c r="C26" s="616"/>
      <c r="D26" s="621"/>
      <c r="E26" s="621"/>
      <c r="F26" s="621"/>
      <c r="G26" s="622"/>
    </row>
    <row r="27" spans="2:8" s="46" customFormat="1" x14ac:dyDescent="0.15">
      <c r="B27" s="613"/>
      <c r="C27" s="616"/>
      <c r="D27" s="621"/>
      <c r="E27" s="621"/>
      <c r="F27" s="621"/>
      <c r="G27" s="622"/>
    </row>
    <row r="28" spans="2:8" s="46" customFormat="1" x14ac:dyDescent="0.15">
      <c r="B28" s="613"/>
      <c r="C28" s="616"/>
      <c r="D28" s="621"/>
      <c r="E28" s="621"/>
      <c r="F28" s="621"/>
      <c r="G28" s="622"/>
    </row>
    <row r="29" spans="2:8" s="46" customFormat="1" ht="15" thickBot="1" x14ac:dyDescent="0.2">
      <c r="B29" s="614"/>
      <c r="C29" s="617"/>
      <c r="D29" s="623"/>
      <c r="E29" s="623"/>
      <c r="F29" s="623"/>
      <c r="G29" s="624"/>
    </row>
    <row r="30" spans="2:8" s="46" customFormat="1" x14ac:dyDescent="0.15">
      <c r="B30" s="313"/>
      <c r="C30" s="418"/>
      <c r="D30" s="315"/>
      <c r="E30" s="315"/>
      <c r="F30" s="315"/>
      <c r="G30" s="315"/>
    </row>
    <row r="31" spans="2:8" s="46" customFormat="1" ht="15" thickBot="1" x14ac:dyDescent="0.2">
      <c r="B31" s="423" t="s">
        <v>208</v>
      </c>
      <c r="C31" s="418"/>
      <c r="D31" s="315"/>
      <c r="E31" s="315"/>
      <c r="F31" s="315"/>
      <c r="G31" s="315"/>
    </row>
    <row r="32" spans="2:8" s="46" customFormat="1" ht="15" thickBot="1" x14ac:dyDescent="0.2">
      <c r="B32" s="424" t="s">
        <v>202</v>
      </c>
      <c r="C32" s="600" t="s">
        <v>203</v>
      </c>
      <c r="D32" s="601"/>
      <c r="E32" s="602" t="s">
        <v>204</v>
      </c>
      <c r="F32" s="602"/>
      <c r="G32" s="603"/>
    </row>
    <row r="33" spans="2:7" s="46" customFormat="1" ht="15" thickBot="1" x14ac:dyDescent="0.2">
      <c r="B33" s="604" t="s">
        <v>209</v>
      </c>
      <c r="C33" s="605" t="s">
        <v>210</v>
      </c>
      <c r="D33" s="606"/>
      <c r="E33" s="608" t="s">
        <v>211</v>
      </c>
      <c r="F33" s="609"/>
      <c r="G33" s="609"/>
    </row>
    <row r="34" spans="2:7" s="46" customFormat="1" ht="15" thickBot="1" x14ac:dyDescent="0.2">
      <c r="B34" s="604"/>
      <c r="C34" s="607"/>
      <c r="D34" s="606"/>
      <c r="E34" s="610"/>
      <c r="F34" s="609"/>
      <c r="G34" s="609"/>
    </row>
    <row r="35" spans="2:7" s="46" customFormat="1" ht="15" thickBot="1" x14ac:dyDescent="0.2">
      <c r="B35" s="604"/>
      <c r="C35" s="607"/>
      <c r="D35" s="606"/>
      <c r="E35" s="610"/>
      <c r="F35" s="609"/>
      <c r="G35" s="609"/>
    </row>
  </sheetData>
  <mergeCells count="10">
    <mergeCell ref="C32:D32"/>
    <mergeCell ref="E32:G32"/>
    <mergeCell ref="B33:B35"/>
    <mergeCell ref="C33:D35"/>
    <mergeCell ref="E33:G35"/>
    <mergeCell ref="B2:G2"/>
    <mergeCell ref="D21:G21"/>
    <mergeCell ref="B22:B29"/>
    <mergeCell ref="C22:C29"/>
    <mergeCell ref="D22:G29"/>
  </mergeCells>
  <phoneticPr fontId="22"/>
  <pageMargins left="0.78740157480314965" right="0.59055118110236227" top="0.78740157480314965" bottom="0.78740157480314965" header="0" footer="0"/>
  <pageSetup paperSize="9" scale="7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57"/>
  <sheetViews>
    <sheetView view="pageBreakPreview" zoomScaleNormal="100" zoomScaleSheetLayoutView="100" workbookViewId="0">
      <selection activeCell="I2" sqref="I2"/>
    </sheetView>
  </sheetViews>
  <sheetFormatPr defaultColWidth="9" defaultRowHeight="14.25" x14ac:dyDescent="0.15"/>
  <cols>
    <col min="1" max="1" width="0.875" style="7" customWidth="1"/>
    <col min="2" max="2" width="55.75" style="7" customWidth="1"/>
    <col min="3" max="6" width="9.75" style="8" customWidth="1"/>
    <col min="7" max="7" width="12.75" style="8" customWidth="1"/>
    <col min="8" max="8" width="2.875" style="7" customWidth="1"/>
    <col min="9" max="16384" width="9" style="7"/>
  </cols>
  <sheetData>
    <row r="1" spans="2:7" ht="6.75" customHeight="1" x14ac:dyDescent="0.15"/>
    <row r="2" spans="2:7" s="46" customFormat="1" ht="23.25" customHeight="1" x14ac:dyDescent="0.15">
      <c r="B2" s="611" t="s">
        <v>536</v>
      </c>
      <c r="C2" s="611"/>
      <c r="D2" s="611"/>
      <c r="E2" s="611"/>
      <c r="F2" s="611"/>
      <c r="G2" s="611"/>
    </row>
    <row r="3" spans="2:7" s="46" customFormat="1" ht="23.25" customHeight="1" x14ac:dyDescent="0.15">
      <c r="B3" s="339"/>
      <c r="C3" s="339"/>
      <c r="D3" s="339"/>
      <c r="E3" s="339"/>
      <c r="F3" s="339"/>
      <c r="G3" s="428" t="s">
        <v>597</v>
      </c>
    </row>
    <row r="4" spans="2:7" ht="15" thickBot="1" x14ac:dyDescent="0.2">
      <c r="B4" s="46" t="s">
        <v>225</v>
      </c>
      <c r="C4" s="110" t="s">
        <v>64</v>
      </c>
      <c r="D4" s="111">
        <v>11.12</v>
      </c>
      <c r="E4" s="46" t="s">
        <v>37</v>
      </c>
      <c r="F4" s="46"/>
      <c r="G4" s="46"/>
    </row>
    <row r="5" spans="2:7" ht="25.15" customHeight="1" thickBot="1" x14ac:dyDescent="0.2">
      <c r="B5" s="67" t="s">
        <v>23</v>
      </c>
      <c r="C5" s="24" t="s">
        <v>0</v>
      </c>
      <c r="D5" s="60" t="s">
        <v>83</v>
      </c>
      <c r="E5" s="61" t="s">
        <v>84</v>
      </c>
      <c r="F5" s="153" t="s">
        <v>140</v>
      </c>
      <c r="G5" s="23"/>
    </row>
    <row r="6" spans="2:7" ht="28.5" customHeight="1" x14ac:dyDescent="0.15">
      <c r="B6" s="68" t="s">
        <v>388</v>
      </c>
      <c r="C6" s="340">
        <v>1266</v>
      </c>
      <c r="D6" s="341">
        <f t="shared" ref="D6:D16" si="0">INT(C6*$D$4)-INT(INT(C6*$D$4)*0.9)</f>
        <v>1408</v>
      </c>
      <c r="E6" s="342">
        <f>INT(C6*$D$4)-INT(INT(C6*$D$4)*0.8)</f>
        <v>2816</v>
      </c>
      <c r="F6" s="342">
        <f>INT(C6*$D$4)-INT(INT(C6*$D$4)*0.7)</f>
        <v>4224</v>
      </c>
      <c r="G6" s="343"/>
    </row>
    <row r="7" spans="2:7" ht="28.5" customHeight="1" x14ac:dyDescent="0.15">
      <c r="B7" s="95" t="s">
        <v>29</v>
      </c>
      <c r="C7" s="84">
        <v>1203</v>
      </c>
      <c r="D7" s="96">
        <f t="shared" si="0"/>
        <v>1338</v>
      </c>
      <c r="E7" s="97">
        <f t="shared" ref="E7:E16" si="1">INT(C7*$D$4)-INT(INT(C7*$D$4)*0.8)</f>
        <v>2676</v>
      </c>
      <c r="F7" s="97">
        <f t="shared" ref="F7:F16" si="2">INT(C7*$D$4)-INT(INT(C7*$D$4)*0.7)</f>
        <v>4014</v>
      </c>
      <c r="G7" s="100"/>
    </row>
    <row r="8" spans="2:7" ht="28.5" customHeight="1" x14ac:dyDescent="0.15">
      <c r="B8" s="75" t="s">
        <v>181</v>
      </c>
      <c r="C8" s="81">
        <v>1139</v>
      </c>
      <c r="D8" s="96">
        <f t="shared" si="0"/>
        <v>1267</v>
      </c>
      <c r="E8" s="97">
        <f t="shared" si="1"/>
        <v>2533</v>
      </c>
      <c r="F8" s="97">
        <f t="shared" si="2"/>
        <v>3800</v>
      </c>
      <c r="G8" s="262"/>
    </row>
    <row r="9" spans="2:7" ht="45.6" customHeight="1" x14ac:dyDescent="0.15">
      <c r="B9" s="473" t="s">
        <v>598</v>
      </c>
      <c r="C9" s="81">
        <v>1083</v>
      </c>
      <c r="D9" s="96">
        <f t="shared" si="0"/>
        <v>1205</v>
      </c>
      <c r="E9" s="97">
        <f t="shared" si="1"/>
        <v>2409</v>
      </c>
      <c r="F9" s="97">
        <f t="shared" si="2"/>
        <v>3613</v>
      </c>
      <c r="G9" s="262"/>
    </row>
    <row r="10" spans="2:7" ht="28.35" customHeight="1" x14ac:dyDescent="0.15">
      <c r="B10" s="327" t="s">
        <v>360</v>
      </c>
      <c r="C10" s="81">
        <v>200</v>
      </c>
      <c r="D10" s="96">
        <f t="shared" ref="D10:D13" si="3">INT(C10*$D$4)-INT(INT(C10*$D$4)*0.9)</f>
        <v>223</v>
      </c>
      <c r="E10" s="97">
        <f t="shared" ref="E10:E13" si="4">INT(C10*$D$4)-INT(INT(C10*$D$4)*0.8)</f>
        <v>445</v>
      </c>
      <c r="F10" s="97">
        <f t="shared" ref="F10:F13" si="5">INT(C10*$D$4)-INT(INT(C10*$D$4)*0.7)</f>
        <v>668</v>
      </c>
      <c r="G10" s="262" t="s">
        <v>163</v>
      </c>
    </row>
    <row r="11" spans="2:7" ht="28.35" customHeight="1" x14ac:dyDescent="0.15">
      <c r="B11" s="327" t="s">
        <v>389</v>
      </c>
      <c r="C11" s="81">
        <v>3</v>
      </c>
      <c r="D11" s="96">
        <f t="shared" si="3"/>
        <v>4</v>
      </c>
      <c r="E11" s="97">
        <f t="shared" si="4"/>
        <v>7</v>
      </c>
      <c r="F11" s="97">
        <f t="shared" si="5"/>
        <v>10</v>
      </c>
      <c r="G11" s="262" t="s">
        <v>164</v>
      </c>
    </row>
    <row r="12" spans="2:7" ht="28.35" customHeight="1" x14ac:dyDescent="0.15">
      <c r="B12" s="327" t="s">
        <v>390</v>
      </c>
      <c r="C12" s="81">
        <v>4</v>
      </c>
      <c r="D12" s="96">
        <f t="shared" si="3"/>
        <v>5</v>
      </c>
      <c r="E12" s="97">
        <f t="shared" si="4"/>
        <v>9</v>
      </c>
      <c r="F12" s="97">
        <f t="shared" si="5"/>
        <v>14</v>
      </c>
      <c r="G12" s="262" t="s">
        <v>164</v>
      </c>
    </row>
    <row r="13" spans="2:7" ht="28.35" customHeight="1" x14ac:dyDescent="0.15">
      <c r="B13" s="473" t="s">
        <v>599</v>
      </c>
      <c r="C13" s="81">
        <v>64</v>
      </c>
      <c r="D13" s="96">
        <f t="shared" si="3"/>
        <v>72</v>
      </c>
      <c r="E13" s="97">
        <f t="shared" si="4"/>
        <v>143</v>
      </c>
      <c r="F13" s="97">
        <f t="shared" si="5"/>
        <v>214</v>
      </c>
      <c r="G13" s="262" t="s">
        <v>600</v>
      </c>
    </row>
    <row r="14" spans="2:7" ht="28.35" customHeight="1" x14ac:dyDescent="0.15">
      <c r="B14" s="327" t="s">
        <v>391</v>
      </c>
      <c r="C14" s="81">
        <v>44</v>
      </c>
      <c r="D14" s="96">
        <f t="shared" si="0"/>
        <v>49</v>
      </c>
      <c r="E14" s="97">
        <f t="shared" si="1"/>
        <v>98</v>
      </c>
      <c r="F14" s="97">
        <f t="shared" si="2"/>
        <v>147</v>
      </c>
      <c r="G14" s="262" t="s">
        <v>49</v>
      </c>
    </row>
    <row r="15" spans="2:7" ht="28.35" customHeight="1" x14ac:dyDescent="0.15">
      <c r="B15" s="327" t="s">
        <v>392</v>
      </c>
      <c r="C15" s="81">
        <v>36</v>
      </c>
      <c r="D15" s="96">
        <f t="shared" ref="D15" si="6">INT(C15*$D$4)-INT(INT(C15*$D$4)*0.9)</f>
        <v>40</v>
      </c>
      <c r="E15" s="97">
        <f t="shared" ref="E15" si="7">INT(C15*$D$4)-INT(INT(C15*$D$4)*0.8)</f>
        <v>80</v>
      </c>
      <c r="F15" s="97">
        <f t="shared" ref="F15" si="8">INT(C15*$D$4)-INT(INT(C15*$D$4)*0.7)</f>
        <v>120</v>
      </c>
      <c r="G15" s="262" t="s">
        <v>166</v>
      </c>
    </row>
    <row r="16" spans="2:7" ht="28.5" customHeight="1" x14ac:dyDescent="0.15">
      <c r="B16" s="496" t="s">
        <v>393</v>
      </c>
      <c r="C16" s="119">
        <v>12</v>
      </c>
      <c r="D16" s="99">
        <f t="shared" si="0"/>
        <v>14</v>
      </c>
      <c r="E16" s="113">
        <f t="shared" si="1"/>
        <v>27</v>
      </c>
      <c r="F16" s="113">
        <f t="shared" si="2"/>
        <v>40</v>
      </c>
      <c r="G16" s="164" t="s">
        <v>49</v>
      </c>
    </row>
    <row r="17" spans="1:7" s="46" customFormat="1" ht="28.5" customHeight="1" x14ac:dyDescent="0.15">
      <c r="A17" s="253"/>
      <c r="B17" s="515" t="s">
        <v>648</v>
      </c>
      <c r="C17" s="596" t="s">
        <v>644</v>
      </c>
      <c r="D17" s="588"/>
      <c r="E17" s="588"/>
      <c r="F17" s="588"/>
      <c r="G17" s="589"/>
    </row>
    <row r="18" spans="1:7" s="46" customFormat="1" ht="30" customHeight="1" x14ac:dyDescent="0.15">
      <c r="A18" s="253"/>
      <c r="B18" s="515" t="s">
        <v>649</v>
      </c>
      <c r="C18" s="585" t="s">
        <v>644</v>
      </c>
      <c r="D18" s="591"/>
      <c r="E18" s="591"/>
      <c r="F18" s="591"/>
      <c r="G18" s="592"/>
    </row>
    <row r="19" spans="1:7" s="46" customFormat="1" ht="37.9" customHeight="1" thickBot="1" x14ac:dyDescent="0.2">
      <c r="A19" s="253"/>
      <c r="B19" s="521" t="s">
        <v>650</v>
      </c>
      <c r="C19" s="582" t="s">
        <v>613</v>
      </c>
      <c r="D19" s="648"/>
      <c r="E19" s="648"/>
      <c r="F19" s="648"/>
      <c r="G19" s="649"/>
    </row>
    <row r="20" spans="1:7" ht="4.5" customHeight="1" x14ac:dyDescent="0.15"/>
    <row r="21" spans="1:7" ht="12.75" customHeight="1" x14ac:dyDescent="0.15"/>
    <row r="22" spans="1:7" s="10" customFormat="1" ht="20.45" customHeight="1" x14ac:dyDescent="0.15">
      <c r="B22" s="19" t="s">
        <v>28</v>
      </c>
    </row>
    <row r="23" spans="1:7" s="8" customFormat="1" ht="30" customHeight="1" x14ac:dyDescent="0.15">
      <c r="B23" s="49" t="s">
        <v>248</v>
      </c>
      <c r="C23" s="625" t="s">
        <v>96</v>
      </c>
      <c r="D23" s="626"/>
      <c r="E23" s="626"/>
      <c r="F23" s="626"/>
      <c r="G23" s="627"/>
    </row>
    <row r="24" spans="1:7" s="8" customFormat="1" ht="30" customHeight="1" x14ac:dyDescent="0.15">
      <c r="B24" s="331" t="s">
        <v>247</v>
      </c>
      <c r="C24" s="625" t="s">
        <v>97</v>
      </c>
      <c r="D24" s="626"/>
      <c r="E24" s="626"/>
      <c r="F24" s="626"/>
      <c r="G24" s="627"/>
    </row>
    <row r="25" spans="1:7" s="8" customFormat="1" ht="30" customHeight="1" x14ac:dyDescent="0.15">
      <c r="B25" s="49" t="s">
        <v>246</v>
      </c>
      <c r="C25" s="625" t="s">
        <v>98</v>
      </c>
      <c r="D25" s="626"/>
      <c r="E25" s="626"/>
      <c r="F25" s="626"/>
      <c r="G25" s="627"/>
    </row>
    <row r="26" spans="1:7" s="8" customFormat="1" ht="5.25" customHeight="1" x14ac:dyDescent="0.15">
      <c r="B26" s="16"/>
      <c r="C26" s="17"/>
      <c r="D26" s="18"/>
      <c r="E26" s="18"/>
      <c r="F26" s="18"/>
      <c r="G26" s="18"/>
    </row>
    <row r="27" spans="1:7" s="8" customFormat="1" ht="20.100000000000001" customHeight="1" x14ac:dyDescent="0.15">
      <c r="B27" s="94" t="s">
        <v>151</v>
      </c>
      <c r="C27" s="47"/>
      <c r="D27" s="47"/>
      <c r="E27" s="47"/>
      <c r="F27" s="47"/>
      <c r="G27" s="47"/>
    </row>
    <row r="28" spans="1:7" s="8" customFormat="1" ht="20.100000000000001" customHeight="1" x14ac:dyDescent="0.15">
      <c r="B28" s="49" t="s">
        <v>218</v>
      </c>
      <c r="C28" s="625" t="s">
        <v>156</v>
      </c>
      <c r="D28" s="626"/>
      <c r="E28" s="626"/>
      <c r="F28" s="626"/>
      <c r="G28" s="627"/>
    </row>
    <row r="29" spans="1:7" s="8" customFormat="1" ht="20.100000000000001" customHeight="1" x14ac:dyDescent="0.15">
      <c r="B29" s="49" t="s">
        <v>219</v>
      </c>
      <c r="C29" s="625" t="s">
        <v>157</v>
      </c>
      <c r="D29" s="626"/>
      <c r="E29" s="626"/>
      <c r="F29" s="626"/>
      <c r="G29" s="627"/>
    </row>
    <row r="30" spans="1:7" ht="6" customHeight="1" x14ac:dyDescent="0.15">
      <c r="B30" s="16"/>
      <c r="C30" s="17"/>
      <c r="D30" s="18"/>
      <c r="E30" s="18"/>
      <c r="F30" s="18"/>
      <c r="G30" s="18"/>
    </row>
    <row r="31" spans="1:7" s="8" customFormat="1" ht="20.100000000000001" customHeight="1" x14ac:dyDescent="0.15">
      <c r="B31" s="417" t="s">
        <v>222</v>
      </c>
      <c r="C31" s="625" t="s">
        <v>226</v>
      </c>
      <c r="D31" s="626"/>
      <c r="E31" s="626"/>
      <c r="F31" s="626"/>
      <c r="G31" s="627"/>
    </row>
    <row r="32" spans="1:7" x14ac:dyDescent="0.15">
      <c r="B32" s="114" t="s">
        <v>75</v>
      </c>
      <c r="C32" s="114"/>
      <c r="D32" s="115"/>
      <c r="E32" s="115"/>
      <c r="F32" s="115"/>
      <c r="G32" s="115"/>
    </row>
    <row r="33" spans="2:8" x14ac:dyDescent="0.15">
      <c r="B33" s="114" t="s">
        <v>73</v>
      </c>
      <c r="C33" s="114"/>
      <c r="D33" s="115"/>
      <c r="E33" s="115"/>
      <c r="F33" s="115"/>
      <c r="G33" s="115"/>
    </row>
    <row r="34" spans="2:8" x14ac:dyDescent="0.15">
      <c r="B34" s="632" t="s">
        <v>250</v>
      </c>
      <c r="C34" s="632"/>
      <c r="D34" s="632"/>
      <c r="E34" s="632"/>
      <c r="F34" s="632"/>
      <c r="G34" s="632"/>
    </row>
    <row r="35" spans="2:8" s="237" customFormat="1" ht="12" x14ac:dyDescent="0.15">
      <c r="B35" s="237" t="s">
        <v>227</v>
      </c>
      <c r="C35" s="344"/>
      <c r="D35" s="344"/>
      <c r="E35" s="344"/>
      <c r="F35" s="344"/>
      <c r="G35" s="344"/>
    </row>
    <row r="36" spans="2:8" s="237" customFormat="1" ht="12" x14ac:dyDescent="0.15">
      <c r="B36" s="237" t="s">
        <v>564</v>
      </c>
      <c r="C36" s="344"/>
      <c r="D36" s="344"/>
      <c r="E36" s="344"/>
      <c r="F36" s="344"/>
      <c r="G36" s="344"/>
    </row>
    <row r="37" spans="2:8" s="237" customFormat="1" ht="12" x14ac:dyDescent="0.15">
      <c r="B37" s="237" t="s">
        <v>565</v>
      </c>
      <c r="C37" s="344"/>
      <c r="D37" s="344"/>
      <c r="E37" s="344"/>
      <c r="F37" s="344"/>
      <c r="G37" s="344"/>
    </row>
    <row r="38" spans="2:8" s="237" customFormat="1" ht="12" x14ac:dyDescent="0.15">
      <c r="B38" s="237" t="s">
        <v>228</v>
      </c>
      <c r="C38" s="344"/>
      <c r="D38" s="344"/>
      <c r="E38" s="344"/>
      <c r="F38" s="344"/>
      <c r="G38" s="344"/>
    </row>
    <row r="39" spans="2:8" s="237" customFormat="1" ht="12" x14ac:dyDescent="0.15">
      <c r="B39" s="237" t="s">
        <v>217</v>
      </c>
      <c r="C39" s="344"/>
      <c r="D39" s="344"/>
      <c r="E39" s="344"/>
      <c r="F39" s="344"/>
      <c r="G39" s="344"/>
    </row>
    <row r="40" spans="2:8" s="46" customFormat="1" x14ac:dyDescent="0.15">
      <c r="C40" s="168"/>
      <c r="D40" s="168"/>
      <c r="E40" s="168"/>
      <c r="F40" s="168"/>
      <c r="G40" s="168"/>
    </row>
    <row r="41" spans="2:8" s="46" customFormat="1" ht="15" thickBot="1" x14ac:dyDescent="0.2">
      <c r="B41" s="420" t="s">
        <v>201</v>
      </c>
      <c r="C41" s="421"/>
      <c r="D41" s="421"/>
      <c r="E41" s="421"/>
      <c r="F41" s="421"/>
      <c r="G41" s="421"/>
    </row>
    <row r="42" spans="2:8" s="46" customFormat="1" ht="15" thickBot="1" x14ac:dyDescent="0.2">
      <c r="B42" s="377" t="s">
        <v>202</v>
      </c>
      <c r="C42" s="422" t="s">
        <v>203</v>
      </c>
      <c r="D42" s="580" t="s">
        <v>204</v>
      </c>
      <c r="E42" s="580"/>
      <c r="F42" s="580"/>
      <c r="G42" s="581"/>
      <c r="H42" s="312"/>
    </row>
    <row r="43" spans="2:8" s="46" customFormat="1" x14ac:dyDescent="0.15">
      <c r="B43" s="178" t="s">
        <v>231</v>
      </c>
      <c r="C43" s="349" t="s">
        <v>232</v>
      </c>
      <c r="D43" s="646"/>
      <c r="E43" s="646"/>
      <c r="F43" s="646"/>
      <c r="G43" s="647"/>
    </row>
    <row r="44" spans="2:8" s="46" customFormat="1" x14ac:dyDescent="0.15">
      <c r="B44" s="613" t="s">
        <v>206</v>
      </c>
      <c r="C44" s="642" t="s">
        <v>207</v>
      </c>
      <c r="D44" s="643" t="s">
        <v>387</v>
      </c>
      <c r="E44" s="621"/>
      <c r="F44" s="621"/>
      <c r="G44" s="644"/>
      <c r="H44" s="312"/>
    </row>
    <row r="45" spans="2:8" s="46" customFormat="1" x14ac:dyDescent="0.15">
      <c r="B45" s="613"/>
      <c r="C45" s="616"/>
      <c r="D45" s="621"/>
      <c r="E45" s="621"/>
      <c r="F45" s="621"/>
      <c r="G45" s="644"/>
      <c r="H45" s="312"/>
    </row>
    <row r="46" spans="2:8" s="46" customFormat="1" x14ac:dyDescent="0.15">
      <c r="B46" s="613"/>
      <c r="C46" s="616"/>
      <c r="D46" s="621"/>
      <c r="E46" s="621"/>
      <c r="F46" s="621"/>
      <c r="G46" s="644"/>
      <c r="H46" s="312"/>
    </row>
    <row r="47" spans="2:8" s="46" customFormat="1" x14ac:dyDescent="0.15">
      <c r="B47" s="613"/>
      <c r="C47" s="616"/>
      <c r="D47" s="621"/>
      <c r="E47" s="621"/>
      <c r="F47" s="621"/>
      <c r="G47" s="644"/>
      <c r="H47" s="312"/>
    </row>
    <row r="48" spans="2:8" s="46" customFormat="1" x14ac:dyDescent="0.15">
      <c r="B48" s="613"/>
      <c r="C48" s="616"/>
      <c r="D48" s="621"/>
      <c r="E48" s="621"/>
      <c r="F48" s="621"/>
      <c r="G48" s="644"/>
      <c r="H48" s="312"/>
    </row>
    <row r="49" spans="2:8" s="46" customFormat="1" x14ac:dyDescent="0.15">
      <c r="B49" s="613"/>
      <c r="C49" s="616"/>
      <c r="D49" s="621"/>
      <c r="E49" s="621"/>
      <c r="F49" s="621"/>
      <c r="G49" s="644"/>
      <c r="H49" s="312"/>
    </row>
    <row r="50" spans="2:8" s="46" customFormat="1" x14ac:dyDescent="0.15">
      <c r="B50" s="613"/>
      <c r="C50" s="616"/>
      <c r="D50" s="621"/>
      <c r="E50" s="621"/>
      <c r="F50" s="621"/>
      <c r="G50" s="644"/>
      <c r="H50" s="312"/>
    </row>
    <row r="51" spans="2:8" s="46" customFormat="1" ht="15" thickBot="1" x14ac:dyDescent="0.2">
      <c r="B51" s="641"/>
      <c r="C51" s="617"/>
      <c r="D51" s="623"/>
      <c r="E51" s="623"/>
      <c r="F51" s="623"/>
      <c r="G51" s="645"/>
      <c r="H51" s="312"/>
    </row>
    <row r="52" spans="2:8" s="46" customFormat="1" x14ac:dyDescent="0.15">
      <c r="B52" s="313"/>
      <c r="C52" s="418"/>
      <c r="D52" s="315"/>
      <c r="E52" s="315"/>
      <c r="F52" s="315"/>
      <c r="G52" s="315"/>
    </row>
    <row r="53" spans="2:8" s="46" customFormat="1" ht="15" thickBot="1" x14ac:dyDescent="0.2">
      <c r="B53" s="423" t="s">
        <v>208</v>
      </c>
      <c r="C53" s="418"/>
      <c r="D53" s="315"/>
      <c r="E53" s="315"/>
      <c r="F53" s="315"/>
      <c r="G53" s="315"/>
    </row>
    <row r="54" spans="2:8" s="46" customFormat="1" ht="15" thickBot="1" x14ac:dyDescent="0.2">
      <c r="B54" s="424" t="s">
        <v>202</v>
      </c>
      <c r="C54" s="600" t="s">
        <v>203</v>
      </c>
      <c r="D54" s="601"/>
      <c r="E54" s="602" t="s">
        <v>204</v>
      </c>
      <c r="F54" s="602"/>
      <c r="G54" s="603"/>
    </row>
    <row r="55" spans="2:8" s="46" customFormat="1" ht="15" thickBot="1" x14ac:dyDescent="0.2">
      <c r="B55" s="604" t="s">
        <v>209</v>
      </c>
      <c r="C55" s="605" t="s">
        <v>210</v>
      </c>
      <c r="D55" s="606"/>
      <c r="E55" s="608" t="s">
        <v>211</v>
      </c>
      <c r="F55" s="609"/>
      <c r="G55" s="609"/>
    </row>
    <row r="56" spans="2:8" s="46" customFormat="1" ht="15" thickBot="1" x14ac:dyDescent="0.2">
      <c r="B56" s="604"/>
      <c r="C56" s="607"/>
      <c r="D56" s="606"/>
      <c r="E56" s="610"/>
      <c r="F56" s="609"/>
      <c r="G56" s="609"/>
    </row>
    <row r="57" spans="2:8" s="46" customFormat="1" ht="15" thickBot="1" x14ac:dyDescent="0.2">
      <c r="B57" s="604"/>
      <c r="C57" s="607"/>
      <c r="D57" s="606"/>
      <c r="E57" s="610"/>
      <c r="F57" s="609"/>
      <c r="G57" s="609"/>
    </row>
  </sheetData>
  <mergeCells count="21">
    <mergeCell ref="B2:G2"/>
    <mergeCell ref="C31:G31"/>
    <mergeCell ref="D42:G42"/>
    <mergeCell ref="B44:B51"/>
    <mergeCell ref="C44:C51"/>
    <mergeCell ref="D44:G51"/>
    <mergeCell ref="D43:G43"/>
    <mergeCell ref="B34:G34"/>
    <mergeCell ref="C23:G23"/>
    <mergeCell ref="C24:G24"/>
    <mergeCell ref="C25:G25"/>
    <mergeCell ref="C28:G28"/>
    <mergeCell ref="C29:G29"/>
    <mergeCell ref="C17:G17"/>
    <mergeCell ref="C18:G18"/>
    <mergeCell ref="C19:G19"/>
    <mergeCell ref="C54:D54"/>
    <mergeCell ref="E54:G54"/>
    <mergeCell ref="B55:B57"/>
    <mergeCell ref="C55:D57"/>
    <mergeCell ref="E55:G57"/>
  </mergeCells>
  <phoneticPr fontId="2"/>
  <pageMargins left="0.78740157480314965" right="0.59055118110236227" top="0.78740157480314965" bottom="0.78740157480314965" header="0" footer="0"/>
  <pageSetup paperSize="9" scale="7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76"/>
  <sheetViews>
    <sheetView view="pageBreakPreview" zoomScaleNormal="100" zoomScaleSheetLayoutView="100" workbookViewId="0">
      <selection activeCell="I2" sqref="I2"/>
    </sheetView>
  </sheetViews>
  <sheetFormatPr defaultColWidth="9" defaultRowHeight="14.25" x14ac:dyDescent="0.15"/>
  <cols>
    <col min="1" max="1" width="0.875" style="7" customWidth="1"/>
    <col min="2" max="2" width="55.75" style="7" customWidth="1"/>
    <col min="3" max="6" width="9.75" style="8" customWidth="1"/>
    <col min="7" max="7" width="12.75" style="8" customWidth="1"/>
    <col min="8" max="8" width="0.75" style="7" customWidth="1"/>
    <col min="9" max="16384" width="9" style="7"/>
  </cols>
  <sheetData>
    <row r="1" spans="1:7" ht="6.75" customHeight="1" x14ac:dyDescent="0.15"/>
    <row r="2" spans="1:7" s="46" customFormat="1" ht="23.25" customHeight="1" x14ac:dyDescent="0.15">
      <c r="B2" s="611" t="s">
        <v>535</v>
      </c>
      <c r="C2" s="611"/>
      <c r="D2" s="611"/>
      <c r="E2" s="611"/>
      <c r="F2" s="611"/>
      <c r="G2" s="611"/>
    </row>
    <row r="3" spans="1:7" s="46" customFormat="1" ht="23.25" customHeight="1" x14ac:dyDescent="0.15">
      <c r="B3" s="339"/>
      <c r="C3" s="339"/>
      <c r="D3" s="339"/>
      <c r="E3" s="339"/>
      <c r="F3" s="339"/>
      <c r="G3" s="428" t="s">
        <v>597</v>
      </c>
    </row>
    <row r="4" spans="1:7" ht="15" thickBot="1" x14ac:dyDescent="0.2">
      <c r="B4" s="46" t="s">
        <v>230</v>
      </c>
      <c r="C4" s="110" t="s">
        <v>64</v>
      </c>
      <c r="D4" s="111">
        <v>11.12</v>
      </c>
      <c r="E4" s="46" t="s">
        <v>37</v>
      </c>
      <c r="F4" s="46"/>
      <c r="G4" s="46"/>
    </row>
    <row r="5" spans="1:7" ht="25.15" customHeight="1" thickBot="1" x14ac:dyDescent="0.2">
      <c r="B5" s="12" t="s">
        <v>50</v>
      </c>
      <c r="C5" s="24" t="s">
        <v>0</v>
      </c>
      <c r="D5" s="60" t="s">
        <v>83</v>
      </c>
      <c r="E5" s="61" t="s">
        <v>84</v>
      </c>
      <c r="F5" s="153" t="s">
        <v>140</v>
      </c>
      <c r="G5" s="26"/>
    </row>
    <row r="6" spans="1:7" ht="28.5" customHeight="1" x14ac:dyDescent="0.15">
      <c r="B6" s="21" t="s">
        <v>394</v>
      </c>
      <c r="C6" s="340">
        <v>856</v>
      </c>
      <c r="D6" s="341">
        <f>INT(C6*$D$4)-INT(INT(C6*$D$4)*0.9)</f>
        <v>952</v>
      </c>
      <c r="E6" s="342">
        <f>INT(C6*$D$4)-INT(INT(C6*$D$4)*0.8)</f>
        <v>1904</v>
      </c>
      <c r="F6" s="342">
        <f>INT(C6*$D$4)-INT(INT(C6*$D$4)*0.7)</f>
        <v>2856</v>
      </c>
      <c r="G6" s="348"/>
    </row>
    <row r="7" spans="1:7" ht="28.5" customHeight="1" x14ac:dyDescent="0.15">
      <c r="B7" s="25" t="s">
        <v>30</v>
      </c>
      <c r="C7" s="84">
        <v>813</v>
      </c>
      <c r="D7" s="96">
        <f t="shared" ref="D7:D15" si="0">INT(C7*$D$4)-INT(INT(C7*$D$4)*0.9)</f>
        <v>904</v>
      </c>
      <c r="E7" s="97">
        <f t="shared" ref="E7:E15" si="1">INT(C7*$D$4)-INT(INT(C7*$D$4)*0.8)</f>
        <v>1808</v>
      </c>
      <c r="F7" s="97">
        <f>INT(C7*$D$4)-INT(INT(C7*$D$4)*0.7)</f>
        <v>2712</v>
      </c>
      <c r="G7" s="98"/>
    </row>
    <row r="8" spans="1:7" ht="28.5" customHeight="1" x14ac:dyDescent="0.15">
      <c r="B8" s="75" t="s">
        <v>181</v>
      </c>
      <c r="C8" s="81">
        <v>770</v>
      </c>
      <c r="D8" s="96">
        <f t="shared" si="0"/>
        <v>857</v>
      </c>
      <c r="E8" s="97">
        <f t="shared" si="1"/>
        <v>1713</v>
      </c>
      <c r="F8" s="97">
        <f>INT(C8*$D$4)-INT(INT(C8*$D$4)*0.7)</f>
        <v>2569</v>
      </c>
      <c r="G8" s="51"/>
    </row>
    <row r="9" spans="1:7" ht="42" customHeight="1" x14ac:dyDescent="0.15">
      <c r="B9" s="473" t="s">
        <v>601</v>
      </c>
      <c r="C9" s="81">
        <v>732</v>
      </c>
      <c r="D9" s="96">
        <f t="shared" si="0"/>
        <v>814</v>
      </c>
      <c r="E9" s="97">
        <f t="shared" si="1"/>
        <v>1628</v>
      </c>
      <c r="F9" s="97">
        <f>INT(C9*$D$4)-INT(INT(C9*$D$4)*0.7)</f>
        <v>2442</v>
      </c>
      <c r="G9" s="51"/>
    </row>
    <row r="10" spans="1:7" ht="33" customHeight="1" x14ac:dyDescent="0.15">
      <c r="B10" s="327" t="s">
        <v>360</v>
      </c>
      <c r="C10" s="81">
        <v>200</v>
      </c>
      <c r="D10" s="96">
        <f t="shared" ref="D10:D12" si="2">INT(C10*$D$4)-INT(INT(C10*$D$4)*0.9)</f>
        <v>223</v>
      </c>
      <c r="E10" s="97">
        <f t="shared" ref="E10:E12" si="3">INT(C10*$D$4)-INT(INT(C10*$D$4)*0.8)</f>
        <v>445</v>
      </c>
      <c r="F10" s="97">
        <f t="shared" ref="F10:F12" si="4">INT(C10*$D$4)-INT(INT(C10*$D$4)*0.7)</f>
        <v>668</v>
      </c>
      <c r="G10" s="262" t="s">
        <v>188</v>
      </c>
    </row>
    <row r="11" spans="1:7" ht="33" customHeight="1" x14ac:dyDescent="0.15">
      <c r="B11" s="327" t="s">
        <v>389</v>
      </c>
      <c r="C11" s="81">
        <v>3</v>
      </c>
      <c r="D11" s="96">
        <f t="shared" si="2"/>
        <v>4</v>
      </c>
      <c r="E11" s="97">
        <f t="shared" si="3"/>
        <v>7</v>
      </c>
      <c r="F11" s="97">
        <f t="shared" si="4"/>
        <v>10</v>
      </c>
      <c r="G11" s="262" t="s">
        <v>187</v>
      </c>
    </row>
    <row r="12" spans="1:7" ht="33" customHeight="1" x14ac:dyDescent="0.15">
      <c r="B12" s="327" t="s">
        <v>390</v>
      </c>
      <c r="C12" s="81">
        <v>4</v>
      </c>
      <c r="D12" s="96">
        <f t="shared" si="2"/>
        <v>5</v>
      </c>
      <c r="E12" s="97">
        <f t="shared" si="3"/>
        <v>9</v>
      </c>
      <c r="F12" s="97">
        <f t="shared" si="4"/>
        <v>14</v>
      </c>
      <c r="G12" s="262" t="s">
        <v>187</v>
      </c>
    </row>
    <row r="13" spans="1:7" ht="33.75" customHeight="1" x14ac:dyDescent="0.15">
      <c r="B13" s="327" t="s">
        <v>391</v>
      </c>
      <c r="C13" s="81">
        <v>44</v>
      </c>
      <c r="D13" s="96">
        <f t="shared" si="0"/>
        <v>49</v>
      </c>
      <c r="E13" s="97">
        <f t="shared" si="1"/>
        <v>98</v>
      </c>
      <c r="F13" s="97">
        <f>INT(C13*$D$4)-INT(INT(C13*$D$4)*0.7)</f>
        <v>147</v>
      </c>
      <c r="G13" s="262" t="s">
        <v>49</v>
      </c>
    </row>
    <row r="14" spans="1:7" ht="33.75" customHeight="1" x14ac:dyDescent="0.15">
      <c r="B14" s="327" t="s">
        <v>392</v>
      </c>
      <c r="C14" s="81">
        <v>36</v>
      </c>
      <c r="D14" s="96">
        <f t="shared" ref="D14" si="5">INT(C14*$D$4)-INT(INT(C14*$D$4)*0.9)</f>
        <v>40</v>
      </c>
      <c r="E14" s="97">
        <f t="shared" ref="E14" si="6">INT(C14*$D$4)-INT(INT(C14*$D$4)*0.8)</f>
        <v>80</v>
      </c>
      <c r="F14" s="97">
        <f>INT(C14*$D$4)-INT(INT(C14*$D$4)*0.7)</f>
        <v>120</v>
      </c>
      <c r="G14" s="262" t="s">
        <v>49</v>
      </c>
    </row>
    <row r="15" spans="1:7" ht="28.5" customHeight="1" x14ac:dyDescent="0.15">
      <c r="B15" s="500" t="s">
        <v>393</v>
      </c>
      <c r="C15" s="119">
        <v>12</v>
      </c>
      <c r="D15" s="99">
        <f t="shared" si="0"/>
        <v>14</v>
      </c>
      <c r="E15" s="113">
        <f t="shared" si="1"/>
        <v>27</v>
      </c>
      <c r="F15" s="113">
        <f t="shared" ref="F15" si="7">INT(C15*$D$4)-INT(INT(C15*$D$4)*0.7)</f>
        <v>40</v>
      </c>
      <c r="G15" s="501" t="s">
        <v>49</v>
      </c>
    </row>
    <row r="16" spans="1:7" s="46" customFormat="1" ht="28.5" customHeight="1" x14ac:dyDescent="0.15">
      <c r="A16" s="253"/>
      <c r="B16" s="515" t="s">
        <v>648</v>
      </c>
      <c r="C16" s="596" t="s">
        <v>644</v>
      </c>
      <c r="D16" s="588"/>
      <c r="E16" s="588"/>
      <c r="F16" s="588"/>
      <c r="G16" s="589"/>
    </row>
    <row r="17" spans="1:8" s="46" customFormat="1" ht="30" customHeight="1" x14ac:dyDescent="0.15">
      <c r="A17" s="253"/>
      <c r="B17" s="515" t="s">
        <v>649</v>
      </c>
      <c r="C17" s="585" t="s">
        <v>644</v>
      </c>
      <c r="D17" s="591"/>
      <c r="E17" s="591"/>
      <c r="F17" s="591"/>
      <c r="G17" s="592"/>
    </row>
    <row r="18" spans="1:8" s="46" customFormat="1" ht="37.9" customHeight="1" thickBot="1" x14ac:dyDescent="0.2">
      <c r="A18" s="253"/>
      <c r="B18" s="521" t="s">
        <v>650</v>
      </c>
      <c r="C18" s="582" t="s">
        <v>613</v>
      </c>
      <c r="D18" s="648"/>
      <c r="E18" s="648"/>
      <c r="F18" s="648"/>
      <c r="G18" s="649"/>
    </row>
    <row r="19" spans="1:8" ht="10.15" customHeight="1" x14ac:dyDescent="0.15"/>
    <row r="20" spans="1:8" s="10" customFormat="1" ht="20.45" customHeight="1" x14ac:dyDescent="0.15">
      <c r="B20" s="19" t="s">
        <v>28</v>
      </c>
    </row>
    <row r="21" spans="1:8" s="8" customFormat="1" ht="30" customHeight="1" x14ac:dyDescent="0.15">
      <c r="B21" s="49" t="s">
        <v>70</v>
      </c>
      <c r="C21" s="625" t="s">
        <v>96</v>
      </c>
      <c r="D21" s="626"/>
      <c r="E21" s="626"/>
      <c r="F21" s="626"/>
      <c r="G21" s="627"/>
    </row>
    <row r="22" spans="1:8" s="8" customFormat="1" ht="30" customHeight="1" x14ac:dyDescent="0.15">
      <c r="B22" s="49" t="s">
        <v>71</v>
      </c>
      <c r="C22" s="625" t="s">
        <v>97</v>
      </c>
      <c r="D22" s="626"/>
      <c r="E22" s="626"/>
      <c r="F22" s="626"/>
      <c r="G22" s="627"/>
    </row>
    <row r="23" spans="1:8" s="8" customFormat="1" ht="30" customHeight="1" x14ac:dyDescent="0.15">
      <c r="B23" s="49" t="s">
        <v>72</v>
      </c>
      <c r="C23" s="625" t="s">
        <v>98</v>
      </c>
      <c r="D23" s="626"/>
      <c r="E23" s="626"/>
      <c r="F23" s="626"/>
      <c r="G23" s="627"/>
    </row>
    <row r="24" spans="1:8" s="8" customFormat="1" ht="5.25" customHeight="1" x14ac:dyDescent="0.15">
      <c r="B24" s="16"/>
      <c r="C24" s="17"/>
      <c r="D24" s="18"/>
      <c r="E24" s="18"/>
      <c r="F24" s="18"/>
      <c r="G24" s="18"/>
    </row>
    <row r="25" spans="1:8" s="8" customFormat="1" ht="20.100000000000001" customHeight="1" x14ac:dyDescent="0.15">
      <c r="B25" s="290" t="s">
        <v>151</v>
      </c>
      <c r="C25" s="47"/>
      <c r="D25" s="47"/>
      <c r="E25" s="47"/>
      <c r="F25" s="47"/>
      <c r="G25" s="47"/>
    </row>
    <row r="26" spans="1:8" s="8" customFormat="1" ht="20.100000000000001" customHeight="1" x14ac:dyDescent="0.15">
      <c r="B26" s="291" t="s">
        <v>152</v>
      </c>
      <c r="C26" s="625" t="s">
        <v>156</v>
      </c>
      <c r="D26" s="626"/>
      <c r="E26" s="626"/>
      <c r="F26" s="626"/>
      <c r="G26" s="627"/>
    </row>
    <row r="27" spans="1:8" s="8" customFormat="1" ht="20.100000000000001" customHeight="1" x14ac:dyDescent="0.15">
      <c r="B27" s="291" t="s">
        <v>153</v>
      </c>
      <c r="C27" s="625" t="s">
        <v>157</v>
      </c>
      <c r="D27" s="626"/>
      <c r="E27" s="626"/>
      <c r="F27" s="626"/>
      <c r="G27" s="627"/>
    </row>
    <row r="28" spans="1:8" ht="6" customHeight="1" x14ac:dyDescent="0.15">
      <c r="B28" s="16"/>
      <c r="C28" s="17"/>
      <c r="D28" s="18"/>
      <c r="E28" s="18"/>
      <c r="F28" s="18"/>
      <c r="G28" s="18"/>
    </row>
    <row r="29" spans="1:8" s="8" customFormat="1" ht="20.100000000000001" customHeight="1" x14ac:dyDescent="0.15">
      <c r="B29" s="417" t="s">
        <v>222</v>
      </c>
      <c r="C29" s="625" t="s">
        <v>226</v>
      </c>
      <c r="D29" s="626"/>
      <c r="E29" s="626"/>
      <c r="F29" s="626"/>
      <c r="G29" s="627"/>
      <c r="H29" s="166"/>
    </row>
    <row r="30" spans="1:8" x14ac:dyDescent="0.15">
      <c r="B30" s="114" t="s">
        <v>75</v>
      </c>
      <c r="C30" s="114"/>
      <c r="D30" s="115"/>
      <c r="E30" s="115"/>
      <c r="F30" s="115"/>
      <c r="G30" s="115"/>
      <c r="H30" s="46"/>
    </row>
    <row r="31" spans="1:8" x14ac:dyDescent="0.15">
      <c r="B31" s="114" t="s">
        <v>73</v>
      </c>
      <c r="C31" s="114"/>
      <c r="D31" s="115"/>
      <c r="E31" s="115"/>
      <c r="F31" s="115"/>
      <c r="G31" s="115"/>
      <c r="H31" s="46"/>
    </row>
    <row r="32" spans="1:8" x14ac:dyDescent="0.15">
      <c r="B32" s="632" t="s">
        <v>250</v>
      </c>
      <c r="C32" s="632"/>
      <c r="D32" s="632"/>
      <c r="E32" s="632"/>
      <c r="F32" s="632"/>
      <c r="G32" s="632"/>
      <c r="H32" s="632"/>
    </row>
    <row r="33" spans="2:8" s="237" customFormat="1" ht="12" x14ac:dyDescent="0.15">
      <c r="B33" s="237" t="s">
        <v>227</v>
      </c>
      <c r="C33" s="344"/>
      <c r="D33" s="344"/>
      <c r="E33" s="344"/>
      <c r="F33" s="344"/>
      <c r="G33" s="344"/>
    </row>
    <row r="34" spans="2:8" s="237" customFormat="1" ht="12" x14ac:dyDescent="0.15">
      <c r="B34" s="237" t="s">
        <v>564</v>
      </c>
      <c r="C34" s="344"/>
      <c r="D34" s="344"/>
      <c r="E34" s="344"/>
      <c r="F34" s="344"/>
      <c r="G34" s="344"/>
    </row>
    <row r="35" spans="2:8" s="237" customFormat="1" ht="12" x14ac:dyDescent="0.15">
      <c r="B35" s="237" t="s">
        <v>565</v>
      </c>
      <c r="C35" s="344"/>
      <c r="D35" s="344"/>
      <c r="E35" s="344"/>
      <c r="F35" s="344"/>
      <c r="G35" s="344"/>
    </row>
    <row r="36" spans="2:8" s="237" customFormat="1" ht="12" x14ac:dyDescent="0.15">
      <c r="B36" s="237" t="s">
        <v>228</v>
      </c>
      <c r="C36" s="344"/>
      <c r="D36" s="344"/>
      <c r="E36" s="344"/>
      <c r="F36" s="344"/>
      <c r="G36" s="344"/>
    </row>
    <row r="37" spans="2:8" s="237" customFormat="1" ht="12" x14ac:dyDescent="0.15">
      <c r="B37" s="237" t="s">
        <v>217</v>
      </c>
      <c r="C37" s="344"/>
      <c r="D37" s="344"/>
      <c r="E37" s="344"/>
      <c r="F37" s="344"/>
      <c r="G37" s="344"/>
    </row>
    <row r="38" spans="2:8" s="46" customFormat="1" x14ac:dyDescent="0.15">
      <c r="C38" s="168"/>
      <c r="D38" s="168"/>
      <c r="E38" s="168"/>
      <c r="F38" s="168"/>
      <c r="G38" s="168"/>
    </row>
    <row r="39" spans="2:8" s="46" customFormat="1" ht="15" thickBot="1" x14ac:dyDescent="0.2">
      <c r="B39" s="420" t="s">
        <v>201</v>
      </c>
      <c r="C39" s="421"/>
      <c r="D39" s="421"/>
      <c r="E39" s="421"/>
      <c r="F39" s="421"/>
      <c r="G39" s="421"/>
    </row>
    <row r="40" spans="2:8" s="46" customFormat="1" ht="15" thickBot="1" x14ac:dyDescent="0.2">
      <c r="B40" s="377" t="s">
        <v>202</v>
      </c>
      <c r="C40" s="422" t="s">
        <v>203</v>
      </c>
      <c r="D40" s="580" t="s">
        <v>204</v>
      </c>
      <c r="E40" s="580"/>
      <c r="F40" s="580"/>
      <c r="G40" s="581"/>
      <c r="H40" s="312"/>
    </row>
    <row r="41" spans="2:8" s="46" customFormat="1" x14ac:dyDescent="0.15">
      <c r="B41" s="178" t="s">
        <v>231</v>
      </c>
      <c r="C41" s="350" t="s">
        <v>232</v>
      </c>
      <c r="D41" s="650"/>
      <c r="E41" s="651"/>
      <c r="F41" s="651"/>
      <c r="G41" s="652"/>
    </row>
    <row r="42" spans="2:8" s="46" customFormat="1" x14ac:dyDescent="0.15">
      <c r="B42" s="613" t="s">
        <v>206</v>
      </c>
      <c r="C42" s="642" t="s">
        <v>207</v>
      </c>
      <c r="D42" s="643" t="s">
        <v>395</v>
      </c>
      <c r="E42" s="621"/>
      <c r="F42" s="621"/>
      <c r="G42" s="622"/>
    </row>
    <row r="43" spans="2:8" s="46" customFormat="1" x14ac:dyDescent="0.15">
      <c r="B43" s="613"/>
      <c r="C43" s="616"/>
      <c r="D43" s="621"/>
      <c r="E43" s="621"/>
      <c r="F43" s="621"/>
      <c r="G43" s="622"/>
    </row>
    <row r="44" spans="2:8" s="46" customFormat="1" x14ac:dyDescent="0.15">
      <c r="B44" s="613"/>
      <c r="C44" s="616"/>
      <c r="D44" s="621"/>
      <c r="E44" s="621"/>
      <c r="F44" s="621"/>
      <c r="G44" s="622"/>
    </row>
    <row r="45" spans="2:8" s="46" customFormat="1" x14ac:dyDescent="0.15">
      <c r="B45" s="613"/>
      <c r="C45" s="616"/>
      <c r="D45" s="621"/>
      <c r="E45" s="621"/>
      <c r="F45" s="621"/>
      <c r="G45" s="622"/>
    </row>
    <row r="46" spans="2:8" s="46" customFormat="1" x14ac:dyDescent="0.15">
      <c r="B46" s="613"/>
      <c r="C46" s="616"/>
      <c r="D46" s="621"/>
      <c r="E46" s="621"/>
      <c r="F46" s="621"/>
      <c r="G46" s="622"/>
    </row>
    <row r="47" spans="2:8" s="46" customFormat="1" x14ac:dyDescent="0.15">
      <c r="B47" s="613"/>
      <c r="C47" s="616"/>
      <c r="D47" s="621"/>
      <c r="E47" s="621"/>
      <c r="F47" s="621"/>
      <c r="G47" s="622"/>
    </row>
    <row r="48" spans="2:8" s="46" customFormat="1" x14ac:dyDescent="0.15">
      <c r="B48" s="613"/>
      <c r="C48" s="616"/>
      <c r="D48" s="621"/>
      <c r="E48" s="621"/>
      <c r="F48" s="621"/>
      <c r="G48" s="622"/>
    </row>
    <row r="49" spans="2:7" s="46" customFormat="1" ht="15" thickBot="1" x14ac:dyDescent="0.2">
      <c r="B49" s="641"/>
      <c r="C49" s="617"/>
      <c r="D49" s="623"/>
      <c r="E49" s="623"/>
      <c r="F49" s="623"/>
      <c r="G49" s="624"/>
    </row>
    <row r="50" spans="2:7" s="46" customFormat="1" x14ac:dyDescent="0.15">
      <c r="B50" s="313"/>
      <c r="C50" s="418"/>
      <c r="D50" s="315"/>
      <c r="E50" s="315"/>
      <c r="F50" s="315"/>
      <c r="G50" s="315"/>
    </row>
    <row r="51" spans="2:7" s="46" customFormat="1" ht="15" thickBot="1" x14ac:dyDescent="0.2">
      <c r="B51" s="423" t="s">
        <v>208</v>
      </c>
      <c r="C51" s="418"/>
      <c r="D51" s="315"/>
      <c r="E51" s="315"/>
      <c r="F51" s="315"/>
      <c r="G51" s="315"/>
    </row>
    <row r="52" spans="2:7" s="46" customFormat="1" ht="15" thickBot="1" x14ac:dyDescent="0.2">
      <c r="B52" s="424" t="s">
        <v>202</v>
      </c>
      <c r="C52" s="600" t="s">
        <v>203</v>
      </c>
      <c r="D52" s="601"/>
      <c r="E52" s="602" t="s">
        <v>204</v>
      </c>
      <c r="F52" s="602"/>
      <c r="G52" s="603"/>
    </row>
    <row r="53" spans="2:7" s="46" customFormat="1" ht="15" thickBot="1" x14ac:dyDescent="0.2">
      <c r="B53" s="604" t="s">
        <v>209</v>
      </c>
      <c r="C53" s="605" t="s">
        <v>210</v>
      </c>
      <c r="D53" s="606"/>
      <c r="E53" s="608" t="s">
        <v>211</v>
      </c>
      <c r="F53" s="609"/>
      <c r="G53" s="609"/>
    </row>
    <row r="54" spans="2:7" s="46" customFormat="1" ht="15" thickBot="1" x14ac:dyDescent="0.2">
      <c r="B54" s="604"/>
      <c r="C54" s="607"/>
      <c r="D54" s="606"/>
      <c r="E54" s="610"/>
      <c r="F54" s="609"/>
      <c r="G54" s="609"/>
    </row>
    <row r="55" spans="2:7" s="46" customFormat="1" ht="15" thickBot="1" x14ac:dyDescent="0.2">
      <c r="B55" s="604"/>
      <c r="C55" s="607"/>
      <c r="D55" s="606"/>
      <c r="E55" s="610"/>
      <c r="F55" s="609"/>
      <c r="G55" s="609"/>
    </row>
    <row r="56" spans="2:7" ht="17.25" customHeight="1" x14ac:dyDescent="0.15"/>
    <row r="57" spans="2:7" ht="17.25" customHeight="1" x14ac:dyDescent="0.15"/>
    <row r="58" spans="2:7" ht="17.25" customHeight="1" x14ac:dyDescent="0.15"/>
    <row r="59" spans="2:7" ht="17.25" customHeight="1" x14ac:dyDescent="0.15"/>
    <row r="60" spans="2:7" ht="17.25" customHeight="1" x14ac:dyDescent="0.15"/>
    <row r="61" spans="2:7" ht="17.25" customHeight="1" x14ac:dyDescent="0.15"/>
    <row r="62" spans="2:7" ht="17.25" customHeight="1" x14ac:dyDescent="0.15"/>
    <row r="63" spans="2:7" ht="17.25" customHeight="1" x14ac:dyDescent="0.15"/>
    <row r="64" spans="2:7"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sheetData>
  <mergeCells count="21">
    <mergeCell ref="B2:G2"/>
    <mergeCell ref="C29:G29"/>
    <mergeCell ref="D40:G40"/>
    <mergeCell ref="B42:B49"/>
    <mergeCell ref="C42:C49"/>
    <mergeCell ref="D42:G49"/>
    <mergeCell ref="D41:G41"/>
    <mergeCell ref="C21:G21"/>
    <mergeCell ref="C22:G22"/>
    <mergeCell ref="B32:H32"/>
    <mergeCell ref="C23:G23"/>
    <mergeCell ref="C26:G26"/>
    <mergeCell ref="C27:G27"/>
    <mergeCell ref="C16:G16"/>
    <mergeCell ref="C17:G17"/>
    <mergeCell ref="C18:G18"/>
    <mergeCell ref="C52:D52"/>
    <mergeCell ref="E52:G52"/>
    <mergeCell ref="B53:B55"/>
    <mergeCell ref="C53:D55"/>
    <mergeCell ref="E53:G55"/>
  </mergeCells>
  <phoneticPr fontId="2"/>
  <pageMargins left="0.78740157480314965" right="0.59055118110236227" top="0.78740157480314965" bottom="0.78740157480314965" header="0" footer="0"/>
  <pageSetup paperSize="9" scale="7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77"/>
  <sheetViews>
    <sheetView view="pageBreakPreview" zoomScale="95" zoomScaleNormal="100" zoomScaleSheetLayoutView="95" workbookViewId="0">
      <selection activeCell="D58" sqref="D58"/>
    </sheetView>
  </sheetViews>
  <sheetFormatPr defaultColWidth="8.125" defaultRowHeight="14.25" x14ac:dyDescent="0.15"/>
  <cols>
    <col min="1" max="1" width="0.75" style="46" customWidth="1"/>
    <col min="2" max="2" width="55.875" style="46" customWidth="1"/>
    <col min="3" max="3" width="10.125" style="168" customWidth="1"/>
    <col min="4" max="6" width="8.75" style="168" customWidth="1"/>
    <col min="7" max="7" width="17" style="168" customWidth="1"/>
    <col min="8" max="8" width="2.75" style="46" customWidth="1"/>
    <col min="9" max="16384" width="8.125" style="46"/>
  </cols>
  <sheetData>
    <row r="1" spans="2:7" ht="10.5" customHeight="1" x14ac:dyDescent="0.15"/>
    <row r="2" spans="2:7" ht="21" customHeight="1" x14ac:dyDescent="0.15">
      <c r="B2" s="611" t="s">
        <v>534</v>
      </c>
      <c r="C2" s="611"/>
      <c r="D2" s="611"/>
      <c r="E2" s="611"/>
      <c r="F2" s="611"/>
      <c r="G2" s="611"/>
    </row>
    <row r="3" spans="2:7" x14ac:dyDescent="0.15">
      <c r="B3" s="173"/>
      <c r="C3" s="174"/>
      <c r="D3" s="174"/>
      <c r="E3" s="174"/>
      <c r="F3" s="174"/>
      <c r="G3" s="174"/>
    </row>
    <row r="4" spans="2:7" x14ac:dyDescent="0.15">
      <c r="B4" s="138"/>
      <c r="C4" s="324"/>
      <c r="D4" s="324"/>
      <c r="E4" s="324"/>
      <c r="F4" s="459"/>
      <c r="G4" s="453" t="s">
        <v>213</v>
      </c>
    </row>
    <row r="5" spans="2:7" ht="15" thickBot="1" x14ac:dyDescent="0.2">
      <c r="B5" s="46" t="s">
        <v>200</v>
      </c>
      <c r="C5" s="316" t="s">
        <v>212</v>
      </c>
      <c r="D5" s="111">
        <v>11.12</v>
      </c>
      <c r="E5" s="46" t="s">
        <v>37</v>
      </c>
      <c r="F5" s="654"/>
      <c r="G5" s="654"/>
    </row>
    <row r="6" spans="2:7" ht="25.15" customHeight="1" thickBot="1" x14ac:dyDescent="0.2">
      <c r="B6" s="175" t="s">
        <v>24</v>
      </c>
      <c r="C6" s="176" t="s">
        <v>0</v>
      </c>
      <c r="D6" s="152" t="s">
        <v>83</v>
      </c>
      <c r="E6" s="153" t="s">
        <v>84</v>
      </c>
      <c r="F6" s="153" t="s">
        <v>140</v>
      </c>
      <c r="G6" s="177"/>
    </row>
    <row r="7" spans="2:7" ht="19.899999999999999" customHeight="1" x14ac:dyDescent="0.15">
      <c r="B7" s="178" t="s">
        <v>396</v>
      </c>
      <c r="C7" s="179"/>
      <c r="D7" s="180"/>
      <c r="E7" s="180"/>
      <c r="F7" s="180"/>
      <c r="G7" s="181"/>
    </row>
    <row r="8" spans="2:7" ht="19.899999999999999" customHeight="1" x14ac:dyDescent="0.15">
      <c r="B8" s="71" t="s">
        <v>19</v>
      </c>
      <c r="C8" s="73">
        <v>313</v>
      </c>
      <c r="D8" s="317">
        <f t="shared" ref="D8:D13" si="0">INT(C8*$D$5)-INT(INT(C8*$D$5)*0.9)</f>
        <v>348</v>
      </c>
      <c r="E8" s="62">
        <f t="shared" ref="E8:E13" si="1">INT(C8*$D$5)-INT(INT(C8*$D$5)*0.8)</f>
        <v>696</v>
      </c>
      <c r="F8" s="62">
        <f t="shared" ref="F8:F13" si="2">INT(C8*$D$5)-INT(INT(C8*$D$5)*0.7)</f>
        <v>1044</v>
      </c>
      <c r="G8" s="197" t="s">
        <v>61</v>
      </c>
    </row>
    <row r="9" spans="2:7" ht="19.899999999999999" customHeight="1" x14ac:dyDescent="0.15">
      <c r="B9" s="75" t="s">
        <v>9</v>
      </c>
      <c r="C9" s="77">
        <v>470</v>
      </c>
      <c r="D9" s="96">
        <f t="shared" si="0"/>
        <v>523</v>
      </c>
      <c r="E9" s="62">
        <f t="shared" si="1"/>
        <v>1046</v>
      </c>
      <c r="F9" s="62">
        <f t="shared" si="2"/>
        <v>1568</v>
      </c>
      <c r="G9" s="106"/>
    </row>
    <row r="10" spans="2:7" ht="19.899999999999999" customHeight="1" x14ac:dyDescent="0.15">
      <c r="B10" s="75" t="s">
        <v>10</v>
      </c>
      <c r="C10" s="77">
        <v>821</v>
      </c>
      <c r="D10" s="96">
        <f t="shared" si="0"/>
        <v>913</v>
      </c>
      <c r="E10" s="62">
        <f t="shared" si="1"/>
        <v>1826</v>
      </c>
      <c r="F10" s="62">
        <f t="shared" si="2"/>
        <v>2739</v>
      </c>
      <c r="G10" s="106"/>
    </row>
    <row r="11" spans="2:7" ht="19.899999999999999" customHeight="1" x14ac:dyDescent="0.15">
      <c r="B11" s="311" t="s">
        <v>11</v>
      </c>
      <c r="C11" s="77">
        <v>1125</v>
      </c>
      <c r="D11" s="96">
        <f t="shared" si="0"/>
        <v>1251</v>
      </c>
      <c r="E11" s="62">
        <f t="shared" si="1"/>
        <v>2502</v>
      </c>
      <c r="F11" s="62">
        <f t="shared" si="2"/>
        <v>3753</v>
      </c>
      <c r="G11" s="106"/>
    </row>
    <row r="12" spans="2:7" ht="19.899999999999999" customHeight="1" x14ac:dyDescent="0.15">
      <c r="B12" s="309" t="s">
        <v>57</v>
      </c>
      <c r="C12" s="77">
        <v>293</v>
      </c>
      <c r="D12" s="96">
        <f t="shared" si="0"/>
        <v>326</v>
      </c>
      <c r="E12" s="97">
        <f t="shared" si="1"/>
        <v>652</v>
      </c>
      <c r="F12" s="97">
        <f t="shared" si="2"/>
        <v>978</v>
      </c>
      <c r="G12" s="116" t="s">
        <v>43</v>
      </c>
    </row>
    <row r="13" spans="2:7" ht="19.899999999999999" customHeight="1" x14ac:dyDescent="0.15">
      <c r="B13" s="182" t="s">
        <v>78</v>
      </c>
      <c r="C13" s="318">
        <v>264</v>
      </c>
      <c r="D13" s="96">
        <f t="shared" si="0"/>
        <v>294</v>
      </c>
      <c r="E13" s="62">
        <f t="shared" si="1"/>
        <v>587</v>
      </c>
      <c r="F13" s="62">
        <f t="shared" si="2"/>
        <v>881</v>
      </c>
      <c r="G13" s="116" t="s">
        <v>43</v>
      </c>
    </row>
    <row r="14" spans="2:7" ht="19.899999999999999" customHeight="1" x14ac:dyDescent="0.15">
      <c r="B14" s="183" t="s">
        <v>397</v>
      </c>
      <c r="C14" s="107"/>
      <c r="D14" s="108"/>
      <c r="E14" s="89"/>
      <c r="F14" s="89"/>
      <c r="G14" s="184"/>
    </row>
    <row r="15" spans="2:7" ht="19.899999999999999" customHeight="1" x14ac:dyDescent="0.15">
      <c r="B15" s="71" t="s">
        <v>19</v>
      </c>
      <c r="C15" s="73">
        <v>265</v>
      </c>
      <c r="D15" s="48">
        <f>INT(C15*$D$5)-INT(INT(C15*$D$5)*0.9)</f>
        <v>295</v>
      </c>
      <c r="E15" s="62">
        <f>INT(C15*$D$5)-INT(INT(C15*$D$5)*0.8)</f>
        <v>590</v>
      </c>
      <c r="F15" s="62">
        <f>INT(C15*$D$5)-INT(INT(C15*$D$5)*0.7)</f>
        <v>884</v>
      </c>
      <c r="G15" s="197" t="s">
        <v>416</v>
      </c>
    </row>
    <row r="16" spans="2:7" ht="19.899999999999999" customHeight="1" x14ac:dyDescent="0.15">
      <c r="B16" s="75" t="s">
        <v>9</v>
      </c>
      <c r="C16" s="77">
        <v>398</v>
      </c>
      <c r="D16" s="96">
        <f>INT(C16*$D$5)-INT(INT(C16*$D$5)*0.9)</f>
        <v>443</v>
      </c>
      <c r="E16" s="62">
        <f>INT(C16*$D$5)-INT(INT(C16*$D$5)*0.8)</f>
        <v>885</v>
      </c>
      <c r="F16" s="62">
        <f>INT(C16*$D$5)-INT(INT(C16*$D$5)*0.7)</f>
        <v>1328</v>
      </c>
      <c r="G16" s="106"/>
    </row>
    <row r="17" spans="2:7" ht="19.899999999999999" customHeight="1" x14ac:dyDescent="0.15">
      <c r="B17" s="75" t="s">
        <v>10</v>
      </c>
      <c r="C17" s="77">
        <v>573</v>
      </c>
      <c r="D17" s="96">
        <f>INT(C17*$D$5)-INT(INT(C17*$D$5)*0.9)</f>
        <v>638</v>
      </c>
      <c r="E17" s="62">
        <f>INT(C17*$D$5)-INT(INT(C17*$D$5)*0.8)</f>
        <v>1275</v>
      </c>
      <c r="F17" s="62">
        <f>INT(C17*$D$5)-INT(INT(C17*$D$5)*0.7)</f>
        <v>1912</v>
      </c>
      <c r="G17" s="106"/>
    </row>
    <row r="18" spans="2:7" ht="19.899999999999999" customHeight="1" x14ac:dyDescent="0.15">
      <c r="B18" s="311" t="s">
        <v>11</v>
      </c>
      <c r="C18" s="77">
        <v>842</v>
      </c>
      <c r="D18" s="96">
        <f>INT(C18*$D$5)-INT(INT(C18*$D$5)*0.9)</f>
        <v>937</v>
      </c>
      <c r="E18" s="62">
        <f>INT(C18*$D$5)-INT(INT(C18*$D$5)*0.8)</f>
        <v>1873</v>
      </c>
      <c r="F18" s="62">
        <f>INT(C18*$D$5)-INT(INT(C18*$D$5)*0.7)</f>
        <v>2809</v>
      </c>
      <c r="G18" s="106"/>
    </row>
    <row r="19" spans="2:7" ht="39" customHeight="1" x14ac:dyDescent="0.15">
      <c r="B19" s="311" t="s">
        <v>398</v>
      </c>
      <c r="C19" s="77">
        <v>2954</v>
      </c>
      <c r="D19" s="96">
        <f>INT(C19*$D$5)-INT(INT(C19*$D$5)*0.9)</f>
        <v>3285</v>
      </c>
      <c r="E19" s="62">
        <f>INT(C19*$D$5)-INT(INT(C19*$D$5)*0.8)</f>
        <v>6570</v>
      </c>
      <c r="F19" s="62">
        <f>INT(C19*$D$5)-INT(INT(C19*$D$5)*0.7)</f>
        <v>9855</v>
      </c>
      <c r="G19" s="116" t="s">
        <v>42</v>
      </c>
    </row>
    <row r="20" spans="2:7" ht="19.899999999999999" customHeight="1" x14ac:dyDescent="0.15">
      <c r="B20" s="309" t="s">
        <v>401</v>
      </c>
      <c r="C20" s="107"/>
      <c r="D20" s="108"/>
      <c r="E20" s="108"/>
      <c r="F20" s="108"/>
      <c r="G20" s="109" t="s">
        <v>43</v>
      </c>
    </row>
    <row r="21" spans="2:7" ht="19.899999999999999" customHeight="1" x14ac:dyDescent="0.15">
      <c r="B21" s="310" t="s">
        <v>402</v>
      </c>
      <c r="C21" s="73">
        <v>254</v>
      </c>
      <c r="D21" s="48">
        <f>INT(C21*$D$5)-INT(INT(C21*$D$5)*0.9)</f>
        <v>283</v>
      </c>
      <c r="E21" s="62">
        <f>INT(C21*$D$5)-INT(INT(C21*$D$5)*0.8)</f>
        <v>565</v>
      </c>
      <c r="F21" s="62">
        <f>INT(C21*$D$5)-INT(INT(C21*$D$5)*0.7)</f>
        <v>848</v>
      </c>
      <c r="G21" s="184"/>
    </row>
    <row r="22" spans="2:7" ht="19.899999999999999" customHeight="1" x14ac:dyDescent="0.15">
      <c r="B22" s="311" t="s">
        <v>403</v>
      </c>
      <c r="C22" s="77">
        <v>402</v>
      </c>
      <c r="D22" s="96">
        <f>INT(C22*$D$5)-INT(INT(C22*$D$5)*0.9)</f>
        <v>447</v>
      </c>
      <c r="E22" s="62">
        <f>INT(C22*$D$5)-INT(INT(C22*$D$5)*0.8)</f>
        <v>894</v>
      </c>
      <c r="F22" s="62">
        <f>INT(C22*$D$5)-INT(INT(C22*$D$5)*0.7)</f>
        <v>1341</v>
      </c>
      <c r="G22" s="301"/>
    </row>
    <row r="23" spans="2:7" ht="19.899999999999999" customHeight="1" x14ac:dyDescent="0.15">
      <c r="B23" s="309" t="s">
        <v>404</v>
      </c>
      <c r="C23" s="59"/>
      <c r="D23" s="99"/>
      <c r="E23" s="113"/>
      <c r="F23" s="113"/>
      <c r="G23" s="109" t="s">
        <v>43</v>
      </c>
    </row>
    <row r="24" spans="2:7" ht="19.899999999999999" customHeight="1" x14ac:dyDescent="0.15">
      <c r="B24" s="310" t="s">
        <v>399</v>
      </c>
      <c r="C24" s="73">
        <v>201</v>
      </c>
      <c r="D24" s="48">
        <f>INT(C24*$D$5)-INT(INT(C24*$D$5)*0.9)</f>
        <v>224</v>
      </c>
      <c r="E24" s="62">
        <f>INT(C24*$D$5)-INT(INT(C24*$D$5)*0.8)</f>
        <v>447</v>
      </c>
      <c r="F24" s="62">
        <f>INT(C24*$D$5)-INT(INT(C24*$D$5)*0.7)</f>
        <v>671</v>
      </c>
      <c r="G24" s="300"/>
    </row>
    <row r="25" spans="2:7" ht="19.899999999999999" customHeight="1" x14ac:dyDescent="0.15">
      <c r="B25" s="311" t="s">
        <v>400</v>
      </c>
      <c r="C25" s="77">
        <v>317</v>
      </c>
      <c r="D25" s="96">
        <f>INT(C25*$D$5)-INT(INT(C25*$D$5)*0.9)</f>
        <v>353</v>
      </c>
      <c r="E25" s="62">
        <f>INT(C25*$D$5)-INT(INT(C25*$D$5)*0.8)</f>
        <v>705</v>
      </c>
      <c r="F25" s="62">
        <f>INT(C25*$D$5)-INT(INT(C25*$D$5)*0.7)</f>
        <v>1058</v>
      </c>
      <c r="G25" s="74"/>
    </row>
    <row r="26" spans="2:7" ht="25.15" customHeight="1" x14ac:dyDescent="0.15">
      <c r="B26" s="311" t="s">
        <v>405</v>
      </c>
      <c r="C26" s="77">
        <v>300</v>
      </c>
      <c r="D26" s="96">
        <f>INT(C26*$D$5)-INT(INT(C26*$D$5)*0.9)</f>
        <v>334</v>
      </c>
      <c r="E26" s="62">
        <f>INT(C26*$D$5)-INT(INT(C26*$D$5)*0.8)</f>
        <v>668</v>
      </c>
      <c r="F26" s="62">
        <f>INT(C26*$D$5)-INT(INT(C26*$D$5)*0.7)</f>
        <v>1001</v>
      </c>
      <c r="G26" s="185" t="s">
        <v>55</v>
      </c>
    </row>
    <row r="27" spans="2:7" ht="19.899999999999999" customHeight="1" x14ac:dyDescent="0.15">
      <c r="B27" s="309" t="s">
        <v>406</v>
      </c>
      <c r="C27" s="59"/>
      <c r="D27" s="99"/>
      <c r="E27" s="89"/>
      <c r="F27" s="89"/>
      <c r="G27" s="109" t="s">
        <v>42</v>
      </c>
    </row>
    <row r="28" spans="2:7" ht="19.899999999999999" customHeight="1" x14ac:dyDescent="0.15">
      <c r="B28" s="310" t="s">
        <v>150</v>
      </c>
      <c r="C28" s="73">
        <v>574</v>
      </c>
      <c r="D28" s="48">
        <f t="shared" ref="D28:D37" si="3">INT(C28*$D$5)-INT(INT(C28*$D$5)*0.9)</f>
        <v>639</v>
      </c>
      <c r="E28" s="62">
        <f t="shared" ref="E28:E37" si="4">INT(C28*$D$5)-INT(INT(C28*$D$5)*0.8)</f>
        <v>1277</v>
      </c>
      <c r="F28" s="62">
        <f t="shared" ref="F28:F37" si="5">INT(C28*$D$5)-INT(INT(C28*$D$5)*0.7)</f>
        <v>1915</v>
      </c>
      <c r="G28" s="294"/>
    </row>
    <row r="29" spans="2:7" ht="19.899999999999999" customHeight="1" x14ac:dyDescent="0.15">
      <c r="B29" s="311" t="s">
        <v>82</v>
      </c>
      <c r="C29" s="77">
        <v>315</v>
      </c>
      <c r="D29" s="96">
        <f t="shared" si="3"/>
        <v>351</v>
      </c>
      <c r="E29" s="62">
        <f t="shared" si="4"/>
        <v>701</v>
      </c>
      <c r="F29" s="62">
        <f t="shared" si="5"/>
        <v>1051</v>
      </c>
      <c r="G29" s="302"/>
    </row>
    <row r="30" spans="2:7" ht="19.899999999999999" customHeight="1" x14ac:dyDescent="0.15">
      <c r="B30" s="311" t="s">
        <v>407</v>
      </c>
      <c r="C30" s="77">
        <v>500</v>
      </c>
      <c r="D30" s="96">
        <f t="shared" si="3"/>
        <v>556</v>
      </c>
      <c r="E30" s="62">
        <f t="shared" si="4"/>
        <v>1112</v>
      </c>
      <c r="F30" s="62">
        <f t="shared" si="5"/>
        <v>1668</v>
      </c>
      <c r="G30" s="116" t="s">
        <v>42</v>
      </c>
    </row>
    <row r="31" spans="2:7" ht="19.899999999999999" customHeight="1" x14ac:dyDescent="0.15">
      <c r="B31" s="311" t="s">
        <v>408</v>
      </c>
      <c r="C31" s="77">
        <v>250</v>
      </c>
      <c r="D31" s="96">
        <f t="shared" si="3"/>
        <v>278</v>
      </c>
      <c r="E31" s="62">
        <f t="shared" si="4"/>
        <v>556</v>
      </c>
      <c r="F31" s="62">
        <f t="shared" si="5"/>
        <v>834</v>
      </c>
      <c r="G31" s="116" t="s">
        <v>42</v>
      </c>
    </row>
    <row r="32" spans="2:7" ht="19.899999999999999" customHeight="1" x14ac:dyDescent="0.15">
      <c r="B32" s="311" t="s">
        <v>409</v>
      </c>
      <c r="C32" s="77">
        <v>2000</v>
      </c>
      <c r="D32" s="96">
        <f t="shared" si="3"/>
        <v>2224</v>
      </c>
      <c r="E32" s="62">
        <f t="shared" si="4"/>
        <v>4448</v>
      </c>
      <c r="F32" s="62">
        <f t="shared" si="5"/>
        <v>6672</v>
      </c>
      <c r="G32" s="308" t="s">
        <v>59</v>
      </c>
    </row>
    <row r="33" spans="1:7" ht="19.899999999999999" customHeight="1" x14ac:dyDescent="0.15">
      <c r="B33" s="75" t="s">
        <v>410</v>
      </c>
      <c r="C33" s="77">
        <v>300</v>
      </c>
      <c r="D33" s="96">
        <f t="shared" si="3"/>
        <v>334</v>
      </c>
      <c r="E33" s="62">
        <f t="shared" si="4"/>
        <v>668</v>
      </c>
      <c r="F33" s="62">
        <f t="shared" si="5"/>
        <v>1001</v>
      </c>
      <c r="G33" s="116" t="s">
        <v>42</v>
      </c>
    </row>
    <row r="34" spans="1:7" ht="45.6" customHeight="1" x14ac:dyDescent="0.15">
      <c r="B34" s="311" t="s">
        <v>411</v>
      </c>
      <c r="C34" s="77">
        <v>600</v>
      </c>
      <c r="D34" s="96">
        <f t="shared" si="3"/>
        <v>668</v>
      </c>
      <c r="E34" s="62">
        <f t="shared" si="4"/>
        <v>1335</v>
      </c>
      <c r="F34" s="62">
        <f t="shared" si="5"/>
        <v>2002</v>
      </c>
      <c r="G34" s="186" t="s">
        <v>118</v>
      </c>
    </row>
    <row r="35" spans="1:7" ht="19.899999999999999" customHeight="1" x14ac:dyDescent="0.15">
      <c r="B35" s="311" t="s">
        <v>412</v>
      </c>
      <c r="C35" s="77">
        <v>250</v>
      </c>
      <c r="D35" s="96">
        <f t="shared" si="3"/>
        <v>278</v>
      </c>
      <c r="E35" s="62">
        <f t="shared" si="4"/>
        <v>556</v>
      </c>
      <c r="F35" s="62">
        <f t="shared" si="5"/>
        <v>834</v>
      </c>
      <c r="G35" s="187" t="s">
        <v>60</v>
      </c>
    </row>
    <row r="36" spans="1:7" ht="19.899999999999999" customHeight="1" x14ac:dyDescent="0.15">
      <c r="B36" s="311" t="s">
        <v>413</v>
      </c>
      <c r="C36" s="77">
        <v>550</v>
      </c>
      <c r="D36" s="96">
        <f t="shared" si="3"/>
        <v>612</v>
      </c>
      <c r="E36" s="62">
        <f t="shared" si="4"/>
        <v>1224</v>
      </c>
      <c r="F36" s="62">
        <f t="shared" si="5"/>
        <v>1835</v>
      </c>
      <c r="G36" s="116" t="s">
        <v>42</v>
      </c>
    </row>
    <row r="37" spans="1:7" ht="19.899999999999999" customHeight="1" x14ac:dyDescent="0.15">
      <c r="B37" s="311" t="s">
        <v>414</v>
      </c>
      <c r="C37" s="77">
        <v>200</v>
      </c>
      <c r="D37" s="96">
        <f t="shared" si="3"/>
        <v>223</v>
      </c>
      <c r="E37" s="62">
        <f t="shared" si="4"/>
        <v>445</v>
      </c>
      <c r="F37" s="62">
        <f t="shared" si="5"/>
        <v>668</v>
      </c>
      <c r="G37" s="116" t="s">
        <v>42</v>
      </c>
    </row>
    <row r="38" spans="1:7" ht="19.899999999999999" customHeight="1" x14ac:dyDescent="0.15">
      <c r="B38" s="224" t="s">
        <v>415</v>
      </c>
      <c r="C38" s="107"/>
      <c r="D38" s="202"/>
      <c r="E38" s="113"/>
      <c r="F38" s="113"/>
      <c r="G38" s="128"/>
    </row>
    <row r="39" spans="1:7" ht="19.899999999999999" customHeight="1" x14ac:dyDescent="0.15">
      <c r="B39" s="319" t="s">
        <v>167</v>
      </c>
      <c r="C39" s="320"/>
      <c r="D39" s="321"/>
      <c r="E39" s="89"/>
      <c r="F39" s="89"/>
      <c r="G39" s="124"/>
    </row>
    <row r="40" spans="1:7" ht="19.899999999999999" customHeight="1" x14ac:dyDescent="0.15">
      <c r="B40" s="310" t="s">
        <v>169</v>
      </c>
      <c r="C40" s="73">
        <v>6</v>
      </c>
      <c r="D40" s="48">
        <f>INT(C40*$D$5)-INT(INT(C40*$D$5)*0.9)</f>
        <v>7</v>
      </c>
      <c r="E40" s="62">
        <f>INT(C40*$D$5)-INT(INT(C40*$D$5)*0.8)</f>
        <v>14</v>
      </c>
      <c r="F40" s="62">
        <f>INT(C40*$D$5)-INT(INT(C40*$D$5)*0.7)</f>
        <v>20</v>
      </c>
      <c r="G40" s="322" t="s">
        <v>43</v>
      </c>
    </row>
    <row r="41" spans="1:7" ht="19.899999999999999" customHeight="1" x14ac:dyDescent="0.15">
      <c r="B41" s="311" t="s">
        <v>170</v>
      </c>
      <c r="C41" s="73">
        <v>3</v>
      </c>
      <c r="D41" s="48">
        <f>INT(C41*$D$5)-INT(INT(C41*$D$5)*0.9)</f>
        <v>4</v>
      </c>
      <c r="E41" s="62">
        <f>INT(C41*$D$5)-INT(INT(C41*$D$5)*0.8)</f>
        <v>7</v>
      </c>
      <c r="F41" s="62">
        <f>INT(C41*$D$5)-INT(INT(C41*$D$5)*0.7)</f>
        <v>10</v>
      </c>
      <c r="G41" s="116" t="s">
        <v>43</v>
      </c>
    </row>
    <row r="42" spans="1:7" ht="19.899999999999999" customHeight="1" x14ac:dyDescent="0.15">
      <c r="B42" s="95" t="s">
        <v>168</v>
      </c>
      <c r="C42" s="320"/>
      <c r="D42" s="323"/>
      <c r="E42" s="89"/>
      <c r="F42" s="89"/>
      <c r="G42" s="128"/>
    </row>
    <row r="43" spans="1:7" ht="21" customHeight="1" x14ac:dyDescent="0.15">
      <c r="B43" s="182" t="s">
        <v>169</v>
      </c>
      <c r="C43" s="73">
        <v>50</v>
      </c>
      <c r="D43" s="48">
        <f>INT(C43*$D$5)-INT(INT(C43*$D$5)*0.9)</f>
        <v>56</v>
      </c>
      <c r="E43" s="62">
        <f>INT(C43*$D$5)-INT(INT(C43*$D$5)*0.8)</f>
        <v>112</v>
      </c>
      <c r="F43" s="62">
        <f>INT(C43*$D$5)-INT(INT(C43*$D$5)*0.7)</f>
        <v>167</v>
      </c>
      <c r="G43" s="322" t="s">
        <v>42</v>
      </c>
    </row>
    <row r="44" spans="1:7" ht="21" customHeight="1" x14ac:dyDescent="0.15">
      <c r="B44" s="95" t="s">
        <v>170</v>
      </c>
      <c r="C44" s="318">
        <v>25</v>
      </c>
      <c r="D44" s="99">
        <f>INT(C44*$D$5)-INT(INT(C44*$D$5)*0.9)</f>
        <v>28</v>
      </c>
      <c r="E44" s="113">
        <f>INT(C44*$D$5)-INT(INT(C44*$D$5)*0.8)</f>
        <v>56</v>
      </c>
      <c r="F44" s="113">
        <f>INT(C44*$D$5)-INT(INT(C44*$D$5)*0.7)</f>
        <v>84</v>
      </c>
      <c r="G44" s="294" t="s">
        <v>42</v>
      </c>
    </row>
    <row r="45" spans="1:7" ht="37.9" customHeight="1" x14ac:dyDescent="0.15">
      <c r="A45" s="253"/>
      <c r="B45" s="207" t="s">
        <v>621</v>
      </c>
      <c r="C45" s="585" t="s">
        <v>611</v>
      </c>
      <c r="D45" s="591"/>
      <c r="E45" s="591"/>
      <c r="F45" s="591"/>
      <c r="G45" s="592"/>
    </row>
    <row r="46" spans="1:7" ht="37.9" customHeight="1" x14ac:dyDescent="0.15">
      <c r="A46" s="253"/>
      <c r="B46" s="500" t="s">
        <v>618</v>
      </c>
      <c r="C46" s="593"/>
      <c r="D46" s="594"/>
      <c r="E46" s="594"/>
      <c r="F46" s="594"/>
      <c r="G46" s="595"/>
    </row>
    <row r="47" spans="1:7" ht="37.9" customHeight="1" x14ac:dyDescent="0.15">
      <c r="A47" s="253"/>
      <c r="B47" s="516" t="s">
        <v>620</v>
      </c>
      <c r="C47" s="585" t="s">
        <v>616</v>
      </c>
      <c r="D47" s="591"/>
      <c r="E47" s="591"/>
      <c r="F47" s="591"/>
      <c r="G47" s="592"/>
    </row>
    <row r="48" spans="1:7" ht="37.9" customHeight="1" x14ac:dyDescent="0.15">
      <c r="A48" s="253"/>
      <c r="B48" s="516" t="s">
        <v>619</v>
      </c>
      <c r="C48" s="596" t="s">
        <v>617</v>
      </c>
      <c r="D48" s="588"/>
      <c r="E48" s="588"/>
      <c r="F48" s="588"/>
      <c r="G48" s="589"/>
    </row>
    <row r="49" spans="1:8" ht="37.9" customHeight="1" x14ac:dyDescent="0.15">
      <c r="A49" s="253"/>
      <c r="B49" s="207" t="s">
        <v>610</v>
      </c>
      <c r="C49" s="636"/>
      <c r="D49" s="637"/>
      <c r="E49" s="637"/>
      <c r="F49" s="637"/>
      <c r="G49" s="638"/>
    </row>
    <row r="50" spans="1:8" ht="28.5" customHeight="1" x14ac:dyDescent="0.15">
      <c r="A50" s="253"/>
      <c r="B50" s="515" t="s">
        <v>651</v>
      </c>
      <c r="C50" s="596" t="s">
        <v>644</v>
      </c>
      <c r="D50" s="588"/>
      <c r="E50" s="588"/>
      <c r="F50" s="588"/>
      <c r="G50" s="589"/>
    </row>
    <row r="51" spans="1:8" ht="30" customHeight="1" x14ac:dyDescent="0.15">
      <c r="A51" s="253"/>
      <c r="B51" s="515" t="s">
        <v>652</v>
      </c>
      <c r="C51" s="585" t="s">
        <v>644</v>
      </c>
      <c r="D51" s="591"/>
      <c r="E51" s="591"/>
      <c r="F51" s="591"/>
      <c r="G51" s="592"/>
    </row>
    <row r="52" spans="1:8" ht="37.9" customHeight="1" thickBot="1" x14ac:dyDescent="0.2">
      <c r="A52" s="253"/>
      <c r="B52" s="521" t="s">
        <v>647</v>
      </c>
      <c r="C52" s="582" t="s">
        <v>613</v>
      </c>
      <c r="D52" s="648"/>
      <c r="E52" s="648"/>
      <c r="F52" s="648"/>
      <c r="G52" s="649"/>
    </row>
    <row r="53" spans="1:8" ht="3.6" customHeight="1" x14ac:dyDescent="0.15"/>
    <row r="54" spans="1:8" s="237" customFormat="1" ht="12" x14ac:dyDescent="0.15">
      <c r="B54" s="237" t="s">
        <v>253</v>
      </c>
      <c r="C54" s="344"/>
      <c r="D54" s="344"/>
      <c r="E54" s="344"/>
      <c r="F54" s="344"/>
      <c r="G54" s="344"/>
    </row>
    <row r="55" spans="1:8" s="237" customFormat="1" ht="12" x14ac:dyDescent="0.15">
      <c r="B55" s="237" t="s">
        <v>562</v>
      </c>
      <c r="C55" s="344"/>
      <c r="D55" s="344"/>
      <c r="E55" s="344"/>
      <c r="F55" s="344"/>
      <c r="G55" s="344"/>
    </row>
    <row r="56" spans="1:8" s="237" customFormat="1" ht="12" x14ac:dyDescent="0.15">
      <c r="B56" s="237" t="s">
        <v>563</v>
      </c>
      <c r="C56" s="344"/>
      <c r="D56" s="344"/>
      <c r="E56" s="344"/>
      <c r="F56" s="344"/>
      <c r="G56" s="344"/>
    </row>
    <row r="57" spans="1:8" s="237" customFormat="1" ht="12" x14ac:dyDescent="0.15">
      <c r="B57" s="237" t="s">
        <v>228</v>
      </c>
      <c r="C57" s="344"/>
      <c r="D57" s="344"/>
      <c r="E57" s="344"/>
      <c r="F57" s="344"/>
      <c r="G57" s="344"/>
    </row>
    <row r="58" spans="1:8" s="237" customFormat="1" ht="12" x14ac:dyDescent="0.15">
      <c r="B58" s="237" t="s">
        <v>217</v>
      </c>
      <c r="C58" s="344"/>
      <c r="D58" s="344"/>
      <c r="E58" s="344"/>
      <c r="F58" s="344"/>
      <c r="G58" s="344"/>
    </row>
    <row r="60" spans="1:8" ht="15" thickBot="1" x14ac:dyDescent="0.2">
      <c r="B60" s="420" t="s">
        <v>201</v>
      </c>
      <c r="C60" s="421"/>
      <c r="D60" s="421"/>
      <c r="E60" s="421"/>
      <c r="F60" s="421"/>
      <c r="G60" s="421"/>
    </row>
    <row r="61" spans="1:8" ht="15" thickBot="1" x14ac:dyDescent="0.2">
      <c r="B61" s="377" t="s">
        <v>202</v>
      </c>
      <c r="C61" s="422" t="s">
        <v>203</v>
      </c>
      <c r="D61" s="580" t="s">
        <v>204</v>
      </c>
      <c r="E61" s="580"/>
      <c r="F61" s="580"/>
      <c r="G61" s="581"/>
      <c r="H61" s="312"/>
    </row>
    <row r="62" spans="1:8" ht="33.75" customHeight="1" x14ac:dyDescent="0.15">
      <c r="B62" s="439" t="s">
        <v>205</v>
      </c>
      <c r="C62" s="440" t="s">
        <v>525</v>
      </c>
      <c r="D62" s="618" t="s">
        <v>214</v>
      </c>
      <c r="E62" s="619"/>
      <c r="F62" s="619"/>
      <c r="G62" s="619"/>
      <c r="H62" s="312"/>
    </row>
    <row r="63" spans="1:8" x14ac:dyDescent="0.15">
      <c r="B63" s="613" t="s">
        <v>206</v>
      </c>
      <c r="C63" s="642" t="s">
        <v>207</v>
      </c>
      <c r="D63" s="643" t="s">
        <v>387</v>
      </c>
      <c r="E63" s="621"/>
      <c r="F63" s="621"/>
      <c r="G63" s="622"/>
    </row>
    <row r="64" spans="1:8" x14ac:dyDescent="0.15">
      <c r="B64" s="613"/>
      <c r="C64" s="616"/>
      <c r="D64" s="621"/>
      <c r="E64" s="621"/>
      <c r="F64" s="621"/>
      <c r="G64" s="622"/>
    </row>
    <row r="65" spans="2:7" x14ac:dyDescent="0.15">
      <c r="B65" s="613"/>
      <c r="C65" s="616"/>
      <c r="D65" s="621"/>
      <c r="E65" s="621"/>
      <c r="F65" s="621"/>
      <c r="G65" s="622"/>
    </row>
    <row r="66" spans="2:7" x14ac:dyDescent="0.15">
      <c r="B66" s="613"/>
      <c r="C66" s="616"/>
      <c r="D66" s="621"/>
      <c r="E66" s="621"/>
      <c r="F66" s="621"/>
      <c r="G66" s="622"/>
    </row>
    <row r="67" spans="2:7" x14ac:dyDescent="0.15">
      <c r="B67" s="613"/>
      <c r="C67" s="616"/>
      <c r="D67" s="621"/>
      <c r="E67" s="621"/>
      <c r="F67" s="621"/>
      <c r="G67" s="622"/>
    </row>
    <row r="68" spans="2:7" x14ac:dyDescent="0.15">
      <c r="B68" s="613"/>
      <c r="C68" s="616"/>
      <c r="D68" s="621"/>
      <c r="E68" s="621"/>
      <c r="F68" s="621"/>
      <c r="G68" s="622"/>
    </row>
    <row r="69" spans="2:7" x14ac:dyDescent="0.15">
      <c r="B69" s="613"/>
      <c r="C69" s="616"/>
      <c r="D69" s="621"/>
      <c r="E69" s="621"/>
      <c r="F69" s="621"/>
      <c r="G69" s="622"/>
    </row>
    <row r="70" spans="2:7" ht="15" thickBot="1" x14ac:dyDescent="0.2">
      <c r="B70" s="614"/>
      <c r="C70" s="617"/>
      <c r="D70" s="623"/>
      <c r="E70" s="623"/>
      <c r="F70" s="623"/>
      <c r="G70" s="624"/>
    </row>
    <row r="71" spans="2:7" x14ac:dyDescent="0.15">
      <c r="B71" s="313"/>
      <c r="C71" s="435"/>
      <c r="D71" s="315"/>
      <c r="E71" s="315"/>
      <c r="F71" s="315"/>
      <c r="G71" s="315"/>
    </row>
    <row r="72" spans="2:7" ht="15" thickBot="1" x14ac:dyDescent="0.2">
      <c r="B72" s="423" t="s">
        <v>208</v>
      </c>
      <c r="C72" s="435"/>
      <c r="D72" s="315"/>
      <c r="E72" s="315"/>
      <c r="F72" s="315"/>
      <c r="G72" s="315"/>
    </row>
    <row r="73" spans="2:7" ht="15" thickBot="1" x14ac:dyDescent="0.2">
      <c r="B73" s="424" t="s">
        <v>202</v>
      </c>
      <c r="C73" s="600" t="s">
        <v>203</v>
      </c>
      <c r="D73" s="601"/>
      <c r="E73" s="602" t="s">
        <v>204</v>
      </c>
      <c r="F73" s="602"/>
      <c r="G73" s="603"/>
    </row>
    <row r="74" spans="2:7" ht="15" thickBot="1" x14ac:dyDescent="0.2">
      <c r="B74" s="604" t="s">
        <v>209</v>
      </c>
      <c r="C74" s="605" t="s">
        <v>210</v>
      </c>
      <c r="D74" s="606"/>
      <c r="E74" s="608" t="s">
        <v>211</v>
      </c>
      <c r="F74" s="609"/>
      <c r="G74" s="609"/>
    </row>
    <row r="75" spans="2:7" ht="15" thickBot="1" x14ac:dyDescent="0.2">
      <c r="B75" s="604"/>
      <c r="C75" s="607"/>
      <c r="D75" s="606"/>
      <c r="E75" s="610"/>
      <c r="F75" s="609"/>
      <c r="G75" s="609"/>
    </row>
    <row r="76" spans="2:7" ht="15" thickBot="1" x14ac:dyDescent="0.2">
      <c r="B76" s="604"/>
      <c r="C76" s="607"/>
      <c r="D76" s="606"/>
      <c r="E76" s="610"/>
      <c r="F76" s="609"/>
      <c r="G76" s="609"/>
    </row>
    <row r="77" spans="2:7" x14ac:dyDescent="0.15">
      <c r="B77" s="653"/>
      <c r="C77" s="653"/>
      <c r="D77" s="653"/>
      <c r="E77" s="653"/>
      <c r="F77" s="653"/>
      <c r="G77" s="653"/>
    </row>
  </sheetData>
  <mergeCells count="21">
    <mergeCell ref="B2:G2"/>
    <mergeCell ref="D61:G61"/>
    <mergeCell ref="D62:G62"/>
    <mergeCell ref="B63:B70"/>
    <mergeCell ref="C63:C70"/>
    <mergeCell ref="D63:G70"/>
    <mergeCell ref="F5:G5"/>
    <mergeCell ref="C45:G45"/>
    <mergeCell ref="C46:G46"/>
    <mergeCell ref="C47:G47"/>
    <mergeCell ref="C48:G48"/>
    <mergeCell ref="C50:G50"/>
    <mergeCell ref="C51:G51"/>
    <mergeCell ref="C52:G52"/>
    <mergeCell ref="C49:G49"/>
    <mergeCell ref="B77:G77"/>
    <mergeCell ref="C73:D73"/>
    <mergeCell ref="E73:G73"/>
    <mergeCell ref="B74:B76"/>
    <mergeCell ref="C74:D76"/>
    <mergeCell ref="E74:G76"/>
  </mergeCells>
  <phoneticPr fontId="22"/>
  <pageMargins left="0.98425196850393704" right="0.98425196850393704" top="0.59055118110236227" bottom="0.59055118110236227" header="0.51181102362204722" footer="0.51181102362204722"/>
  <pageSetup paperSize="9" scale="5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80"/>
  <sheetViews>
    <sheetView view="pageBreakPreview" zoomScaleNormal="100" zoomScaleSheetLayoutView="100" workbookViewId="0">
      <selection activeCell="H1" sqref="H1"/>
    </sheetView>
  </sheetViews>
  <sheetFormatPr defaultColWidth="9" defaultRowHeight="14.25" x14ac:dyDescent="0.15"/>
  <cols>
    <col min="1" max="1" width="0.875" style="189" customWidth="1"/>
    <col min="2" max="2" width="60.25" style="46" customWidth="1"/>
    <col min="3" max="6" width="9.75" style="188" customWidth="1"/>
    <col min="7" max="7" width="12.75" style="188" customWidth="1"/>
    <col min="8" max="8" width="3.5" style="189" customWidth="1"/>
    <col min="9" max="16384" width="9" style="189"/>
  </cols>
  <sheetData>
    <row r="1" spans="2:7" ht="9" customHeight="1" x14ac:dyDescent="0.15"/>
    <row r="2" spans="2:7" s="46" customFormat="1" ht="16.149999999999999" customHeight="1" x14ac:dyDescent="0.15">
      <c r="B2" s="611" t="s">
        <v>533</v>
      </c>
      <c r="C2" s="611"/>
      <c r="D2" s="611"/>
      <c r="E2" s="611"/>
      <c r="F2" s="611"/>
      <c r="G2" s="611"/>
    </row>
    <row r="3" spans="2:7" s="46" customFormat="1" x14ac:dyDescent="0.15">
      <c r="B3" s="173"/>
      <c r="C3" s="174"/>
      <c r="D3" s="174"/>
      <c r="E3" s="174"/>
      <c r="F3" s="174"/>
      <c r="G3" s="174"/>
    </row>
    <row r="4" spans="2:7" s="46" customFormat="1" x14ac:dyDescent="0.15">
      <c r="B4" s="138"/>
      <c r="C4" s="324"/>
      <c r="D4" s="324"/>
      <c r="E4" s="324"/>
      <c r="F4" s="324"/>
      <c r="G4" s="453" t="s">
        <v>588</v>
      </c>
    </row>
    <row r="5" spans="2:7" ht="15" thickBot="1" x14ac:dyDescent="0.2">
      <c r="B5" s="46" t="s">
        <v>233</v>
      </c>
      <c r="C5" s="110" t="s">
        <v>64</v>
      </c>
      <c r="D5" s="111">
        <v>11.12</v>
      </c>
      <c r="E5" s="46" t="s">
        <v>37</v>
      </c>
      <c r="F5" s="46"/>
      <c r="G5" s="46"/>
    </row>
    <row r="6" spans="2:7" ht="24.75" customHeight="1" thickBot="1" x14ac:dyDescent="0.2">
      <c r="B6" s="150" t="s">
        <v>51</v>
      </c>
      <c r="C6" s="192" t="s">
        <v>0</v>
      </c>
      <c r="D6" s="152" t="s">
        <v>83</v>
      </c>
      <c r="E6" s="153" t="s">
        <v>84</v>
      </c>
      <c r="F6" s="153" t="s">
        <v>140</v>
      </c>
      <c r="G6" s="193"/>
    </row>
    <row r="7" spans="2:7" ht="24" customHeight="1" x14ac:dyDescent="0.15">
      <c r="B7" s="78" t="s">
        <v>417</v>
      </c>
      <c r="C7" s="194"/>
      <c r="D7" s="195"/>
      <c r="E7" s="195"/>
      <c r="F7" s="195"/>
      <c r="G7" s="196"/>
    </row>
    <row r="8" spans="2:7" ht="24" customHeight="1" x14ac:dyDescent="0.15">
      <c r="B8" s="149" t="s">
        <v>19</v>
      </c>
      <c r="C8" s="73">
        <v>302</v>
      </c>
      <c r="D8" s="317">
        <f>INT(C8*$D$5)-INT(INT(C8*$D$5)*0.9)</f>
        <v>336</v>
      </c>
      <c r="E8" s="62">
        <f>INT(C8*$D$5)-INT(INT(C8*$D$5)*0.8)</f>
        <v>672</v>
      </c>
      <c r="F8" s="62">
        <f>INT(C8*$D$5)-INT(INT(C8*$D$5)*0.7)</f>
        <v>1008</v>
      </c>
      <c r="G8" s="197" t="s">
        <v>61</v>
      </c>
    </row>
    <row r="9" spans="2:7" ht="24" customHeight="1" x14ac:dyDescent="0.15">
      <c r="B9" s="148" t="s">
        <v>20</v>
      </c>
      <c r="C9" s="77">
        <v>450</v>
      </c>
      <c r="D9" s="96">
        <f t="shared" ref="D9:D13" si="0">INT(C9*$D$5)-INT(INT(C9*$D$5)*0.9)</f>
        <v>501</v>
      </c>
      <c r="E9" s="62">
        <f t="shared" ref="E9:E35" si="1">INT(C9*$D$5)-INT(INT(C9*$D$5)*0.8)</f>
        <v>1001</v>
      </c>
      <c r="F9" s="62">
        <f>INT(C9*$D$5)-INT(INT(C9*$D$5)*0.7)</f>
        <v>1502</v>
      </c>
      <c r="G9" s="198"/>
    </row>
    <row r="10" spans="2:7" ht="24" customHeight="1" x14ac:dyDescent="0.15">
      <c r="B10" s="148" t="s">
        <v>21</v>
      </c>
      <c r="C10" s="77">
        <v>792</v>
      </c>
      <c r="D10" s="96">
        <f t="shared" si="0"/>
        <v>881</v>
      </c>
      <c r="E10" s="62">
        <f t="shared" si="1"/>
        <v>1762</v>
      </c>
      <c r="F10" s="62">
        <f t="shared" ref="F10:F35" si="2">INT(C10*$D$5)-INT(INT(C10*$D$5)*0.7)</f>
        <v>2643</v>
      </c>
      <c r="G10" s="198"/>
    </row>
    <row r="11" spans="2:7" ht="24" customHeight="1" x14ac:dyDescent="0.15">
      <c r="B11" s="148" t="s">
        <v>31</v>
      </c>
      <c r="C11" s="77">
        <v>1087</v>
      </c>
      <c r="D11" s="96">
        <f t="shared" si="0"/>
        <v>1209</v>
      </c>
      <c r="E11" s="62">
        <f t="shared" si="1"/>
        <v>2418</v>
      </c>
      <c r="F11" s="62">
        <f t="shared" si="2"/>
        <v>3627</v>
      </c>
      <c r="G11" s="198"/>
    </row>
    <row r="12" spans="2:7" ht="24" customHeight="1" x14ac:dyDescent="0.15">
      <c r="B12" s="148" t="s">
        <v>57</v>
      </c>
      <c r="C12" s="77">
        <v>283</v>
      </c>
      <c r="D12" s="96">
        <f t="shared" si="0"/>
        <v>315</v>
      </c>
      <c r="E12" s="62">
        <f t="shared" si="1"/>
        <v>630</v>
      </c>
      <c r="F12" s="62">
        <f t="shared" si="2"/>
        <v>944</v>
      </c>
      <c r="G12" s="199" t="s">
        <v>56</v>
      </c>
    </row>
    <row r="13" spans="2:7" s="46" customFormat="1" ht="24" customHeight="1" x14ac:dyDescent="0.15">
      <c r="B13" s="182" t="s">
        <v>182</v>
      </c>
      <c r="C13" s="318">
        <v>142</v>
      </c>
      <c r="D13" s="96">
        <f t="shared" si="0"/>
        <v>158</v>
      </c>
      <c r="E13" s="62">
        <f t="shared" si="1"/>
        <v>316</v>
      </c>
      <c r="F13" s="62">
        <f t="shared" si="2"/>
        <v>474</v>
      </c>
      <c r="G13" s="116" t="s">
        <v>43</v>
      </c>
    </row>
    <row r="14" spans="2:7" ht="24" customHeight="1" x14ac:dyDescent="0.15">
      <c r="B14" s="83" t="s">
        <v>397</v>
      </c>
      <c r="C14" s="107"/>
      <c r="D14" s="108"/>
      <c r="E14" s="89"/>
      <c r="F14" s="89"/>
      <c r="G14" s="200"/>
    </row>
    <row r="15" spans="2:7" ht="24" customHeight="1" x14ac:dyDescent="0.15">
      <c r="B15" s="149" t="s">
        <v>19</v>
      </c>
      <c r="C15" s="73">
        <v>255</v>
      </c>
      <c r="D15" s="48">
        <f>INT(C15*$D$5)-INT(INT(C15*$D$5)*0.9)</f>
        <v>284</v>
      </c>
      <c r="E15" s="62">
        <f t="shared" si="1"/>
        <v>567</v>
      </c>
      <c r="F15" s="62">
        <f t="shared" si="2"/>
        <v>851</v>
      </c>
      <c r="G15" s="438" t="s">
        <v>418</v>
      </c>
    </row>
    <row r="16" spans="2:7" ht="24" customHeight="1" x14ac:dyDescent="0.15">
      <c r="B16" s="148" t="s">
        <v>20</v>
      </c>
      <c r="C16" s="77">
        <v>381</v>
      </c>
      <c r="D16" s="96">
        <f>INT(C16*$D$5)-INT(INT(C16*$D$5)*0.9)</f>
        <v>424</v>
      </c>
      <c r="E16" s="62">
        <f t="shared" si="1"/>
        <v>848</v>
      </c>
      <c r="F16" s="62">
        <f t="shared" si="2"/>
        <v>1271</v>
      </c>
      <c r="G16" s="198"/>
    </row>
    <row r="17" spans="2:7" ht="24" customHeight="1" x14ac:dyDescent="0.15">
      <c r="B17" s="148" t="s">
        <v>21</v>
      </c>
      <c r="C17" s="77">
        <v>552</v>
      </c>
      <c r="D17" s="96">
        <f>INT(C17*$D$5)-INT(INT(C17*$D$5)*0.9)</f>
        <v>614</v>
      </c>
      <c r="E17" s="62">
        <f t="shared" si="1"/>
        <v>1228</v>
      </c>
      <c r="F17" s="62">
        <f t="shared" si="2"/>
        <v>1842</v>
      </c>
      <c r="G17" s="201"/>
    </row>
    <row r="18" spans="2:7" ht="24" customHeight="1" x14ac:dyDescent="0.15">
      <c r="B18" s="148" t="s">
        <v>32</v>
      </c>
      <c r="C18" s="77">
        <v>812</v>
      </c>
      <c r="D18" s="96">
        <f>INT(C18*$D$5)-INT(INT(C18*$D$5)*0.9)</f>
        <v>903</v>
      </c>
      <c r="E18" s="62">
        <f t="shared" si="1"/>
        <v>1806</v>
      </c>
      <c r="F18" s="62">
        <f t="shared" si="2"/>
        <v>2709</v>
      </c>
      <c r="G18" s="198"/>
    </row>
    <row r="19" spans="2:7" s="46" customFormat="1" ht="24" customHeight="1" x14ac:dyDescent="0.15">
      <c r="B19" s="147" t="s">
        <v>401</v>
      </c>
      <c r="C19" s="59"/>
      <c r="D19" s="202"/>
      <c r="E19" s="113"/>
      <c r="F19" s="113"/>
      <c r="G19" s="109" t="s">
        <v>56</v>
      </c>
    </row>
    <row r="20" spans="2:7" s="46" customFormat="1" ht="24" customHeight="1" x14ac:dyDescent="0.15">
      <c r="B20" s="149" t="s">
        <v>516</v>
      </c>
      <c r="C20" s="73">
        <v>254</v>
      </c>
      <c r="D20" s="48">
        <f t="shared" ref="D20:D35" si="3">INT(C20*$D$5)-INT(INT(C20*$D$5)*0.9)</f>
        <v>283</v>
      </c>
      <c r="E20" s="62">
        <f t="shared" si="1"/>
        <v>565</v>
      </c>
      <c r="F20" s="62">
        <f t="shared" si="2"/>
        <v>848</v>
      </c>
      <c r="G20" s="184"/>
    </row>
    <row r="21" spans="2:7" s="46" customFormat="1" ht="24" customHeight="1" x14ac:dyDescent="0.15">
      <c r="B21" s="148" t="s">
        <v>517</v>
      </c>
      <c r="C21" s="77">
        <v>402</v>
      </c>
      <c r="D21" s="96">
        <f t="shared" si="3"/>
        <v>447</v>
      </c>
      <c r="E21" s="62">
        <f t="shared" si="1"/>
        <v>894</v>
      </c>
      <c r="F21" s="62">
        <f t="shared" si="2"/>
        <v>1341</v>
      </c>
      <c r="G21" s="301"/>
    </row>
    <row r="22" spans="2:7" s="46" customFormat="1" ht="24" customHeight="1" x14ac:dyDescent="0.15">
      <c r="B22" s="147" t="s">
        <v>404</v>
      </c>
      <c r="C22" s="59"/>
      <c r="D22" s="99"/>
      <c r="E22" s="113"/>
      <c r="F22" s="89"/>
      <c r="G22" s="109" t="s">
        <v>43</v>
      </c>
    </row>
    <row r="23" spans="2:7" s="46" customFormat="1" ht="24" customHeight="1" x14ac:dyDescent="0.15">
      <c r="B23" s="149" t="s">
        <v>399</v>
      </c>
      <c r="C23" s="73">
        <v>201</v>
      </c>
      <c r="D23" s="48">
        <f t="shared" ref="D23:D24" si="4">INT(C23*$D$5)-INT(INT(C23*$D$5)*0.9)</f>
        <v>224</v>
      </c>
      <c r="E23" s="62">
        <f t="shared" ref="E23:E24" si="5">INT(C23*$D$5)-INT(INT(C23*$D$5)*0.8)</f>
        <v>447</v>
      </c>
      <c r="F23" s="62">
        <f t="shared" si="2"/>
        <v>671</v>
      </c>
      <c r="G23" s="184"/>
    </row>
    <row r="24" spans="2:7" s="46" customFormat="1" ht="24" customHeight="1" x14ac:dyDescent="0.15">
      <c r="B24" s="148" t="s">
        <v>400</v>
      </c>
      <c r="C24" s="77">
        <v>317</v>
      </c>
      <c r="D24" s="96">
        <f t="shared" si="4"/>
        <v>353</v>
      </c>
      <c r="E24" s="62">
        <f t="shared" si="5"/>
        <v>705</v>
      </c>
      <c r="F24" s="62">
        <f t="shared" si="2"/>
        <v>1058</v>
      </c>
      <c r="G24" s="301"/>
    </row>
    <row r="25" spans="2:7" s="46" customFormat="1" ht="24.95" customHeight="1" x14ac:dyDescent="0.15">
      <c r="B25" s="473" t="s">
        <v>604</v>
      </c>
      <c r="C25" s="77">
        <v>300</v>
      </c>
      <c r="D25" s="96">
        <f t="shared" si="3"/>
        <v>334</v>
      </c>
      <c r="E25" s="62">
        <f t="shared" si="1"/>
        <v>668</v>
      </c>
      <c r="F25" s="62">
        <f t="shared" si="2"/>
        <v>1001</v>
      </c>
      <c r="G25" s="186" t="s">
        <v>55</v>
      </c>
    </row>
    <row r="26" spans="2:7" s="46" customFormat="1" ht="24" customHeight="1" x14ac:dyDescent="0.15">
      <c r="B26" s="474" t="s">
        <v>605</v>
      </c>
      <c r="C26" s="59"/>
      <c r="D26" s="99"/>
      <c r="E26" s="113"/>
      <c r="F26" s="113"/>
      <c r="G26" s="109" t="s">
        <v>52</v>
      </c>
    </row>
    <row r="27" spans="2:7" s="46" customFormat="1" ht="24" customHeight="1" x14ac:dyDescent="0.15">
      <c r="B27" s="469" t="s">
        <v>518</v>
      </c>
      <c r="C27" s="73">
        <v>574</v>
      </c>
      <c r="D27" s="48">
        <f>INT(C27*$D$5)-INT(INT(C27*$D$5)*0.9)</f>
        <v>639</v>
      </c>
      <c r="E27" s="62">
        <f t="shared" si="1"/>
        <v>1277</v>
      </c>
      <c r="F27" s="62">
        <f t="shared" si="2"/>
        <v>1915</v>
      </c>
      <c r="G27" s="294"/>
    </row>
    <row r="28" spans="2:7" s="46" customFormat="1" ht="24" customHeight="1" x14ac:dyDescent="0.15">
      <c r="B28" s="468" t="s">
        <v>519</v>
      </c>
      <c r="C28" s="77">
        <v>315</v>
      </c>
      <c r="D28" s="96">
        <f>INT(C28*$D$5)-INT(INT(C28*$D$5)*0.9)</f>
        <v>351</v>
      </c>
      <c r="E28" s="62">
        <f t="shared" si="1"/>
        <v>701</v>
      </c>
      <c r="F28" s="62">
        <f t="shared" si="2"/>
        <v>1051</v>
      </c>
      <c r="G28" s="302"/>
    </row>
    <row r="29" spans="2:7" s="46" customFormat="1" ht="24" customHeight="1" x14ac:dyDescent="0.15">
      <c r="B29" s="148" t="s">
        <v>407</v>
      </c>
      <c r="C29" s="77">
        <v>500</v>
      </c>
      <c r="D29" s="96">
        <f t="shared" si="3"/>
        <v>556</v>
      </c>
      <c r="E29" s="62">
        <f t="shared" si="1"/>
        <v>1112</v>
      </c>
      <c r="F29" s="62">
        <f t="shared" si="2"/>
        <v>1668</v>
      </c>
      <c r="G29" s="116" t="s">
        <v>53</v>
      </c>
    </row>
    <row r="30" spans="2:7" s="46" customFormat="1" ht="24" customHeight="1" x14ac:dyDescent="0.15">
      <c r="B30" s="148" t="s">
        <v>520</v>
      </c>
      <c r="C30" s="77">
        <v>250</v>
      </c>
      <c r="D30" s="96">
        <f t="shared" si="3"/>
        <v>278</v>
      </c>
      <c r="E30" s="62">
        <f t="shared" si="1"/>
        <v>556</v>
      </c>
      <c r="F30" s="62">
        <f t="shared" si="2"/>
        <v>834</v>
      </c>
      <c r="G30" s="116" t="s">
        <v>54</v>
      </c>
    </row>
    <row r="31" spans="2:7" ht="24" customHeight="1" x14ac:dyDescent="0.15">
      <c r="B31" s="148" t="s">
        <v>521</v>
      </c>
      <c r="C31" s="77">
        <v>300</v>
      </c>
      <c r="D31" s="96">
        <f t="shared" si="3"/>
        <v>334</v>
      </c>
      <c r="E31" s="62">
        <f t="shared" si="1"/>
        <v>668</v>
      </c>
      <c r="F31" s="62">
        <f t="shared" si="2"/>
        <v>1001</v>
      </c>
      <c r="G31" s="116" t="s">
        <v>54</v>
      </c>
    </row>
    <row r="32" spans="2:7" ht="27" customHeight="1" x14ac:dyDescent="0.15">
      <c r="B32" s="148" t="s">
        <v>411</v>
      </c>
      <c r="C32" s="77">
        <v>600</v>
      </c>
      <c r="D32" s="96">
        <f t="shared" si="3"/>
        <v>668</v>
      </c>
      <c r="E32" s="62">
        <f t="shared" si="1"/>
        <v>1335</v>
      </c>
      <c r="F32" s="62">
        <f t="shared" si="2"/>
        <v>2002</v>
      </c>
      <c r="G32" s="117" t="s">
        <v>77</v>
      </c>
    </row>
    <row r="33" spans="1:7" s="46" customFormat="1" ht="24" customHeight="1" x14ac:dyDescent="0.15">
      <c r="B33" s="148" t="s">
        <v>522</v>
      </c>
      <c r="C33" s="77">
        <v>100</v>
      </c>
      <c r="D33" s="96">
        <f t="shared" si="3"/>
        <v>112</v>
      </c>
      <c r="E33" s="62">
        <f t="shared" si="1"/>
        <v>223</v>
      </c>
      <c r="F33" s="62">
        <f>INT(C33*$D$5)-INT(INT(C33*$D$5)*0.7)</f>
        <v>334</v>
      </c>
      <c r="G33" s="116" t="s">
        <v>42</v>
      </c>
    </row>
    <row r="34" spans="1:7" s="46" customFormat="1" ht="24" customHeight="1" x14ac:dyDescent="0.15">
      <c r="B34" s="327" t="s">
        <v>524</v>
      </c>
      <c r="C34" s="77">
        <v>6</v>
      </c>
      <c r="D34" s="96">
        <f t="shared" ref="D34" si="6">INT(C34*$D$5)-INT(INT(C34*$D$5)*0.9)</f>
        <v>7</v>
      </c>
      <c r="E34" s="62">
        <f t="shared" ref="E34" si="7">INT(C34*$D$5)-INT(INT(C34*$D$5)*0.8)</f>
        <v>14</v>
      </c>
      <c r="F34" s="62">
        <f>INT(C34*$D$5)-INT(INT(C34*$D$5)*0.7)</f>
        <v>20</v>
      </c>
      <c r="G34" s="294" t="s">
        <v>515</v>
      </c>
    </row>
    <row r="35" spans="1:7" ht="24" customHeight="1" x14ac:dyDescent="0.15">
      <c r="B35" s="497" t="s">
        <v>523</v>
      </c>
      <c r="C35" s="502">
        <v>3</v>
      </c>
      <c r="D35" s="96">
        <f t="shared" si="3"/>
        <v>4</v>
      </c>
      <c r="E35" s="97">
        <f t="shared" si="1"/>
        <v>7</v>
      </c>
      <c r="F35" s="97">
        <f t="shared" si="2"/>
        <v>10</v>
      </c>
      <c r="G35" s="503" t="s">
        <v>56</v>
      </c>
    </row>
    <row r="36" spans="1:7" s="1" customFormat="1" ht="33.75" customHeight="1" x14ac:dyDescent="0.15">
      <c r="B36" s="517" t="s">
        <v>627</v>
      </c>
      <c r="C36" s="518" t="s">
        <v>622</v>
      </c>
      <c r="D36" s="519" t="s">
        <v>623</v>
      </c>
      <c r="E36" s="354" t="s">
        <v>624</v>
      </c>
      <c r="F36" s="354" t="s">
        <v>625</v>
      </c>
      <c r="G36" s="520" t="s">
        <v>626</v>
      </c>
    </row>
    <row r="37" spans="1:7" s="46" customFormat="1" ht="37.9" customHeight="1" x14ac:dyDescent="0.15">
      <c r="A37" s="253"/>
      <c r="B37" s="182" t="s">
        <v>621</v>
      </c>
      <c r="C37" s="655" t="s">
        <v>611</v>
      </c>
      <c r="D37" s="656"/>
      <c r="E37" s="656"/>
      <c r="F37" s="656"/>
      <c r="G37" s="657"/>
    </row>
    <row r="38" spans="1:7" s="46" customFormat="1" ht="37.9" customHeight="1" x14ac:dyDescent="0.15">
      <c r="A38" s="253"/>
      <c r="B38" s="500" t="s">
        <v>618</v>
      </c>
      <c r="C38" s="593"/>
      <c r="D38" s="594"/>
      <c r="E38" s="594"/>
      <c r="F38" s="594"/>
      <c r="G38" s="595"/>
    </row>
    <row r="39" spans="1:7" s="46" customFormat="1" ht="37.9" customHeight="1" x14ac:dyDescent="0.15">
      <c r="A39" s="253"/>
      <c r="B39" s="516" t="s">
        <v>620</v>
      </c>
      <c r="C39" s="585" t="s">
        <v>616</v>
      </c>
      <c r="D39" s="591"/>
      <c r="E39" s="591"/>
      <c r="F39" s="591"/>
      <c r="G39" s="592"/>
    </row>
    <row r="40" spans="1:7" s="46" customFormat="1" ht="37.9" customHeight="1" x14ac:dyDescent="0.15">
      <c r="A40" s="253"/>
      <c r="B40" s="516" t="s">
        <v>619</v>
      </c>
      <c r="C40" s="596" t="s">
        <v>617</v>
      </c>
      <c r="D40" s="588"/>
      <c r="E40" s="588"/>
      <c r="F40" s="588"/>
      <c r="G40" s="589"/>
    </row>
    <row r="41" spans="1:7" s="46" customFormat="1" ht="37.9" customHeight="1" x14ac:dyDescent="0.15">
      <c r="A41" s="253"/>
      <c r="B41" s="207" t="s">
        <v>610</v>
      </c>
      <c r="C41" s="636"/>
      <c r="D41" s="637"/>
      <c r="E41" s="637"/>
      <c r="F41" s="637"/>
      <c r="G41" s="638"/>
    </row>
    <row r="42" spans="1:7" s="46" customFormat="1" ht="28.5" customHeight="1" x14ac:dyDescent="0.15">
      <c r="A42" s="253"/>
      <c r="B42" s="515" t="s">
        <v>651</v>
      </c>
      <c r="C42" s="596" t="s">
        <v>644</v>
      </c>
      <c r="D42" s="588"/>
      <c r="E42" s="588"/>
      <c r="F42" s="588"/>
      <c r="G42" s="589"/>
    </row>
    <row r="43" spans="1:7" s="46" customFormat="1" ht="30" customHeight="1" x14ac:dyDescent="0.15">
      <c r="A43" s="253"/>
      <c r="B43" s="515" t="s">
        <v>652</v>
      </c>
      <c r="C43" s="585" t="s">
        <v>644</v>
      </c>
      <c r="D43" s="591"/>
      <c r="E43" s="591"/>
      <c r="F43" s="591"/>
      <c r="G43" s="592"/>
    </row>
    <row r="44" spans="1:7" s="46" customFormat="1" ht="37.9" customHeight="1" thickBot="1" x14ac:dyDescent="0.2">
      <c r="A44" s="253"/>
      <c r="B44" s="521" t="s">
        <v>647</v>
      </c>
      <c r="C44" s="582" t="s">
        <v>613</v>
      </c>
      <c r="D44" s="648"/>
      <c r="E44" s="648"/>
      <c r="F44" s="648"/>
      <c r="G44" s="649"/>
    </row>
    <row r="45" spans="1:7" s="237" customFormat="1" ht="12" x14ac:dyDescent="0.15">
      <c r="B45" s="237" t="s">
        <v>221</v>
      </c>
      <c r="C45" s="344"/>
      <c r="D45" s="344"/>
      <c r="E45" s="344"/>
      <c r="F45" s="344"/>
      <c r="G45" s="344"/>
    </row>
    <row r="46" spans="1:7" s="237" customFormat="1" ht="12" x14ac:dyDescent="0.15">
      <c r="B46" s="237" t="s">
        <v>564</v>
      </c>
      <c r="C46" s="344"/>
      <c r="D46" s="344"/>
      <c r="E46" s="344"/>
      <c r="F46" s="344"/>
      <c r="G46" s="344"/>
    </row>
    <row r="47" spans="1:7" s="237" customFormat="1" ht="12" x14ac:dyDescent="0.15">
      <c r="B47" s="237" t="s">
        <v>565</v>
      </c>
      <c r="C47" s="344"/>
      <c r="D47" s="344"/>
      <c r="E47" s="344"/>
      <c r="F47" s="344"/>
      <c r="G47" s="344"/>
    </row>
    <row r="48" spans="1:7" s="237" customFormat="1" ht="12" x14ac:dyDescent="0.15">
      <c r="B48" s="237" t="s">
        <v>216</v>
      </c>
      <c r="C48" s="344"/>
      <c r="D48" s="344"/>
      <c r="E48" s="344"/>
      <c r="F48" s="344"/>
      <c r="G48" s="344"/>
    </row>
    <row r="49" spans="2:8" s="237" customFormat="1" ht="12" x14ac:dyDescent="0.15">
      <c r="B49" s="237" t="s">
        <v>217</v>
      </c>
      <c r="C49" s="344"/>
      <c r="D49" s="344"/>
      <c r="E49" s="344"/>
      <c r="F49" s="344"/>
      <c r="G49" s="344"/>
    </row>
    <row r="50" spans="2:8" s="46" customFormat="1" x14ac:dyDescent="0.15">
      <c r="C50" s="168"/>
      <c r="D50" s="168"/>
      <c r="E50" s="168"/>
      <c r="F50" s="168"/>
      <c r="G50" s="168"/>
    </row>
    <row r="51" spans="2:8" s="46" customFormat="1" ht="15" thickBot="1" x14ac:dyDescent="0.2">
      <c r="B51" s="420" t="s">
        <v>201</v>
      </c>
      <c r="C51" s="421"/>
      <c r="D51" s="421"/>
      <c r="E51" s="421"/>
      <c r="F51" s="421"/>
      <c r="G51" s="421"/>
    </row>
    <row r="52" spans="2:8" s="46" customFormat="1" ht="15" thickBot="1" x14ac:dyDescent="0.2">
      <c r="B52" s="377" t="s">
        <v>202</v>
      </c>
      <c r="C52" s="422" t="s">
        <v>203</v>
      </c>
      <c r="D52" s="580" t="s">
        <v>204</v>
      </c>
      <c r="E52" s="580"/>
      <c r="F52" s="580"/>
      <c r="G52" s="581"/>
      <c r="H52" s="312"/>
    </row>
    <row r="53" spans="2:8" s="46" customFormat="1" ht="33.75" customHeight="1" x14ac:dyDescent="0.15">
      <c r="B53" s="439" t="s">
        <v>205</v>
      </c>
      <c r="C53" s="440" t="s">
        <v>525</v>
      </c>
      <c r="D53" s="618" t="s">
        <v>214</v>
      </c>
      <c r="E53" s="619"/>
      <c r="F53" s="619"/>
      <c r="G53" s="619"/>
      <c r="H53" s="312"/>
    </row>
    <row r="54" spans="2:8" s="46" customFormat="1" x14ac:dyDescent="0.15">
      <c r="B54" s="613" t="s">
        <v>206</v>
      </c>
      <c r="C54" s="642" t="s">
        <v>207</v>
      </c>
      <c r="D54" s="643" t="s">
        <v>387</v>
      </c>
      <c r="E54" s="621"/>
      <c r="F54" s="621"/>
      <c r="G54" s="622"/>
    </row>
    <row r="55" spans="2:8" s="46" customFormat="1" x14ac:dyDescent="0.15">
      <c r="B55" s="613"/>
      <c r="C55" s="616"/>
      <c r="D55" s="621"/>
      <c r="E55" s="621"/>
      <c r="F55" s="621"/>
      <c r="G55" s="622"/>
    </row>
    <row r="56" spans="2:8" s="46" customFormat="1" x14ac:dyDescent="0.15">
      <c r="B56" s="613"/>
      <c r="C56" s="616"/>
      <c r="D56" s="621"/>
      <c r="E56" s="621"/>
      <c r="F56" s="621"/>
      <c r="G56" s="622"/>
    </row>
    <row r="57" spans="2:8" s="46" customFormat="1" x14ac:dyDescent="0.15">
      <c r="B57" s="613"/>
      <c r="C57" s="616"/>
      <c r="D57" s="621"/>
      <c r="E57" s="621"/>
      <c r="F57" s="621"/>
      <c r="G57" s="622"/>
    </row>
    <row r="58" spans="2:8" s="46" customFormat="1" x14ac:dyDescent="0.15">
      <c r="B58" s="613"/>
      <c r="C58" s="616"/>
      <c r="D58" s="621"/>
      <c r="E58" s="621"/>
      <c r="F58" s="621"/>
      <c r="G58" s="622"/>
    </row>
    <row r="59" spans="2:8" s="46" customFormat="1" x14ac:dyDescent="0.15">
      <c r="B59" s="613"/>
      <c r="C59" s="616"/>
      <c r="D59" s="621"/>
      <c r="E59" s="621"/>
      <c r="F59" s="621"/>
      <c r="G59" s="622"/>
    </row>
    <row r="60" spans="2:8" s="46" customFormat="1" x14ac:dyDescent="0.15">
      <c r="B60" s="613"/>
      <c r="C60" s="616"/>
      <c r="D60" s="621"/>
      <c r="E60" s="621"/>
      <c r="F60" s="621"/>
      <c r="G60" s="622"/>
    </row>
    <row r="61" spans="2:8" s="46" customFormat="1" ht="15" thickBot="1" x14ac:dyDescent="0.2">
      <c r="B61" s="614"/>
      <c r="C61" s="617"/>
      <c r="D61" s="623"/>
      <c r="E61" s="623"/>
      <c r="F61" s="623"/>
      <c r="G61" s="624"/>
    </row>
    <row r="62" spans="2:8" s="46" customFormat="1" x14ac:dyDescent="0.15">
      <c r="B62" s="313"/>
      <c r="C62" s="435"/>
      <c r="D62" s="315"/>
      <c r="E62" s="315"/>
      <c r="F62" s="315"/>
      <c r="G62" s="315"/>
    </row>
    <row r="63" spans="2:8" s="46" customFormat="1" ht="15" thickBot="1" x14ac:dyDescent="0.2">
      <c r="B63" s="423" t="s">
        <v>208</v>
      </c>
      <c r="C63" s="435"/>
      <c r="D63" s="315"/>
      <c r="E63" s="315"/>
      <c r="F63" s="315"/>
      <c r="G63" s="315"/>
    </row>
    <row r="64" spans="2:8" s="46" customFormat="1" ht="15" thickBot="1" x14ac:dyDescent="0.2">
      <c r="B64" s="424" t="s">
        <v>202</v>
      </c>
      <c r="C64" s="600" t="s">
        <v>203</v>
      </c>
      <c r="D64" s="601"/>
      <c r="E64" s="602" t="s">
        <v>204</v>
      </c>
      <c r="F64" s="602"/>
      <c r="G64" s="603"/>
    </row>
    <row r="65" spans="2:7" s="46" customFormat="1" ht="15" thickBot="1" x14ac:dyDescent="0.2">
      <c r="B65" s="604" t="s">
        <v>209</v>
      </c>
      <c r="C65" s="605" t="s">
        <v>210</v>
      </c>
      <c r="D65" s="606"/>
      <c r="E65" s="608" t="s">
        <v>211</v>
      </c>
      <c r="F65" s="609"/>
      <c r="G65" s="609"/>
    </row>
    <row r="66" spans="2:7" s="46" customFormat="1" ht="15" thickBot="1" x14ac:dyDescent="0.2">
      <c r="B66" s="604"/>
      <c r="C66" s="607"/>
      <c r="D66" s="606"/>
      <c r="E66" s="610"/>
      <c r="F66" s="609"/>
      <c r="G66" s="609"/>
    </row>
    <row r="67" spans="2:7" s="46" customFormat="1" ht="15" thickBot="1" x14ac:dyDescent="0.2">
      <c r="B67" s="604"/>
      <c r="C67" s="607"/>
      <c r="D67" s="606"/>
      <c r="E67" s="610"/>
      <c r="F67" s="609"/>
      <c r="G67" s="609"/>
    </row>
    <row r="68" spans="2:7" ht="17.25" customHeight="1" x14ac:dyDescent="0.15"/>
    <row r="69" spans="2:7" ht="17.25" customHeight="1" x14ac:dyDescent="0.15"/>
    <row r="70" spans="2:7" ht="17.25" customHeight="1" x14ac:dyDescent="0.15"/>
    <row r="71" spans="2:7" ht="17.25" customHeight="1" x14ac:dyDescent="0.15"/>
    <row r="72" spans="2:7" ht="17.25" customHeight="1" x14ac:dyDescent="0.15"/>
    <row r="73" spans="2:7" ht="17.25" customHeight="1" x14ac:dyDescent="0.15"/>
    <row r="74" spans="2:7" ht="17.25" customHeight="1" x14ac:dyDescent="0.15"/>
    <row r="75" spans="2:7" ht="17.25" customHeight="1" x14ac:dyDescent="0.15"/>
    <row r="76" spans="2:7" ht="17.25" customHeight="1" x14ac:dyDescent="0.15"/>
    <row r="77" spans="2:7" ht="17.25" customHeight="1" x14ac:dyDescent="0.15"/>
    <row r="78" spans="2:7" ht="17.25" customHeight="1" x14ac:dyDescent="0.15"/>
    <row r="79" spans="2:7" ht="17.25" customHeight="1" x14ac:dyDescent="0.15"/>
    <row r="80" spans="2:7" ht="17.25" customHeight="1" x14ac:dyDescent="0.15"/>
  </sheetData>
  <mergeCells count="19">
    <mergeCell ref="B2:G2"/>
    <mergeCell ref="D52:G52"/>
    <mergeCell ref="D53:G53"/>
    <mergeCell ref="B54:B61"/>
    <mergeCell ref="C54:C61"/>
    <mergeCell ref="D54:G61"/>
    <mergeCell ref="C37:G37"/>
    <mergeCell ref="C38:G38"/>
    <mergeCell ref="C39:G39"/>
    <mergeCell ref="C40:G40"/>
    <mergeCell ref="C41:G41"/>
    <mergeCell ref="C42:G42"/>
    <mergeCell ref="C43:G43"/>
    <mergeCell ref="C44:G44"/>
    <mergeCell ref="C64:D64"/>
    <mergeCell ref="E64:G64"/>
    <mergeCell ref="B65:B67"/>
    <mergeCell ref="C65:D67"/>
    <mergeCell ref="E65:G67"/>
  </mergeCells>
  <phoneticPr fontId="2"/>
  <pageMargins left="0.78740157480314965" right="0.59055118110236227" top="0.78740157480314965" bottom="0.78740157480314965" header="0" footer="0"/>
  <pageSetup paperSize="9" scale="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43"/>
  <sheetViews>
    <sheetView view="pageBreakPreview" zoomScaleNormal="100" zoomScaleSheetLayoutView="100" workbookViewId="0">
      <selection activeCell="I2" sqref="I2"/>
    </sheetView>
  </sheetViews>
  <sheetFormatPr defaultColWidth="9" defaultRowHeight="14.25" x14ac:dyDescent="0.15"/>
  <cols>
    <col min="1" max="1" width="0.875" style="1" customWidth="1"/>
    <col min="2" max="2" width="55.75" style="7" customWidth="1"/>
    <col min="3" max="6" width="9.75" style="3" customWidth="1"/>
    <col min="7" max="7" width="12.75" style="3" customWidth="1"/>
    <col min="8" max="8" width="3.75" style="1" customWidth="1"/>
    <col min="9" max="16384" width="9" style="1"/>
  </cols>
  <sheetData>
    <row r="1" spans="2:7" ht="6.75" customHeight="1" x14ac:dyDescent="0.15"/>
    <row r="2" spans="2:7" s="7" customFormat="1" ht="23.25" customHeight="1" x14ac:dyDescent="0.15">
      <c r="B2" s="611" t="s">
        <v>549</v>
      </c>
      <c r="C2" s="611"/>
      <c r="D2" s="611"/>
      <c r="E2" s="611"/>
      <c r="F2" s="611"/>
      <c r="G2" s="611"/>
    </row>
    <row r="3" spans="2:7" s="7" customFormat="1" ht="12.75" customHeight="1" x14ac:dyDescent="0.15">
      <c r="B3" s="432"/>
      <c r="C3" s="432"/>
      <c r="D3" s="432"/>
      <c r="E3" s="432"/>
      <c r="F3" s="432"/>
      <c r="G3" s="432"/>
    </row>
    <row r="4" spans="2:7" s="46" customFormat="1" ht="23.25" customHeight="1" x14ac:dyDescent="0.15">
      <c r="B4" s="432"/>
      <c r="C4" s="432"/>
      <c r="D4" s="432"/>
      <c r="E4" s="432"/>
      <c r="F4" s="432"/>
      <c r="G4" s="428" t="s">
        <v>224</v>
      </c>
    </row>
    <row r="5" spans="2:7" s="7" customFormat="1" ht="8.25" customHeight="1" x14ac:dyDescent="0.15">
      <c r="B5" s="432"/>
      <c r="C5" s="432"/>
      <c r="D5" s="432"/>
      <c r="E5" s="432"/>
      <c r="F5" s="432"/>
      <c r="G5" s="432"/>
    </row>
    <row r="6" spans="2:7" ht="15" thickBot="1" x14ac:dyDescent="0.2">
      <c r="B6" s="46" t="s">
        <v>234</v>
      </c>
      <c r="C6" s="110" t="s">
        <v>64</v>
      </c>
      <c r="D6" s="111">
        <v>10.88</v>
      </c>
      <c r="E6" s="46" t="s">
        <v>37</v>
      </c>
      <c r="F6" s="46"/>
      <c r="G6" s="46"/>
    </row>
    <row r="7" spans="2:7" ht="24.75" customHeight="1" thickBot="1" x14ac:dyDescent="0.2">
      <c r="B7" s="12" t="s">
        <v>25</v>
      </c>
      <c r="C7" s="29" t="s">
        <v>0</v>
      </c>
      <c r="D7" s="60" t="s">
        <v>83</v>
      </c>
      <c r="E7" s="61" t="s">
        <v>84</v>
      </c>
      <c r="F7" s="153" t="s">
        <v>140</v>
      </c>
      <c r="G7" s="28"/>
    </row>
    <row r="8" spans="2:7" ht="28.5" customHeight="1" x14ac:dyDescent="0.15">
      <c r="B8" s="68" t="s">
        <v>341</v>
      </c>
      <c r="C8" s="358">
        <v>307</v>
      </c>
      <c r="D8" s="341">
        <f>INT(C8*$D$6)-INT(INT(C8*$D$6)*0.9)</f>
        <v>334</v>
      </c>
      <c r="E8" s="342">
        <f>INT(C8*$D$6)-INT(INT(C8*$D$6)*0.8)</f>
        <v>668</v>
      </c>
      <c r="F8" s="342">
        <f>INT(C8*$D$6)-INT(INT(C8*$D$6)*0.7)</f>
        <v>1002</v>
      </c>
      <c r="G8" s="203"/>
    </row>
    <row r="9" spans="2:7" ht="35.450000000000003" customHeight="1" x14ac:dyDescent="0.15">
      <c r="B9" s="83" t="s">
        <v>342</v>
      </c>
      <c r="C9" s="104">
        <v>200</v>
      </c>
      <c r="D9" s="96">
        <f t="shared" ref="D9:D17" si="0">INT(C9*$D$6)-INT(INT(C9*$D$6)*0.9)</f>
        <v>218</v>
      </c>
      <c r="E9" s="97">
        <f t="shared" ref="E9:E13" si="1">INT(C9*$D$6)-INT(INT(C9*$D$6)*0.8)</f>
        <v>436</v>
      </c>
      <c r="F9" s="97">
        <f t="shared" ref="F9:F12" si="2">INT(C9*$D$6)-INT(INT(C9*$D$6)*0.7)</f>
        <v>653</v>
      </c>
      <c r="G9" s="105" t="s">
        <v>35</v>
      </c>
    </row>
    <row r="10" spans="2:7" ht="28.5" customHeight="1" x14ac:dyDescent="0.15">
      <c r="B10" s="412" t="s">
        <v>343</v>
      </c>
      <c r="C10" s="355">
        <v>180</v>
      </c>
      <c r="D10" s="88">
        <f t="shared" si="0"/>
        <v>196</v>
      </c>
      <c r="E10" s="62">
        <f t="shared" si="1"/>
        <v>392</v>
      </c>
      <c r="F10" s="62">
        <f t="shared" si="2"/>
        <v>588</v>
      </c>
      <c r="G10" s="120" t="s">
        <v>48</v>
      </c>
    </row>
    <row r="11" spans="2:7" ht="28.5" customHeight="1" x14ac:dyDescent="0.15">
      <c r="B11" s="411" t="s">
        <v>344</v>
      </c>
      <c r="C11" s="101">
        <v>213</v>
      </c>
      <c r="D11" s="96">
        <f t="shared" si="0"/>
        <v>232</v>
      </c>
      <c r="E11" s="97">
        <f t="shared" si="1"/>
        <v>464</v>
      </c>
      <c r="F11" s="97">
        <f>INT(C11*$D$6)-INT(INT(C11*$D$6)*0.7)</f>
        <v>696</v>
      </c>
      <c r="G11" s="103" t="s">
        <v>48</v>
      </c>
    </row>
    <row r="12" spans="2:7" ht="28.5" customHeight="1" x14ac:dyDescent="0.15">
      <c r="B12" s="411" t="s">
        <v>345</v>
      </c>
      <c r="C12" s="101">
        <v>450</v>
      </c>
      <c r="D12" s="96">
        <f t="shared" ref="D12" si="3">INT(C12*$D$6)-INT(INT(C12*$D$6)*0.9)</f>
        <v>490</v>
      </c>
      <c r="E12" s="97">
        <f t="shared" ref="E12" si="4">INT(C12*$D$6)-INT(INT(C12*$D$6)*0.8)</f>
        <v>980</v>
      </c>
      <c r="F12" s="97">
        <f t="shared" si="2"/>
        <v>1469</v>
      </c>
      <c r="G12" s="105" t="s">
        <v>109</v>
      </c>
    </row>
    <row r="13" spans="2:7" ht="28.5" customHeight="1" x14ac:dyDescent="0.15">
      <c r="B13" s="411" t="s">
        <v>346</v>
      </c>
      <c r="C13" s="101">
        <v>483</v>
      </c>
      <c r="D13" s="96">
        <f t="shared" si="0"/>
        <v>526</v>
      </c>
      <c r="E13" s="97">
        <f t="shared" si="1"/>
        <v>1051</v>
      </c>
      <c r="F13" s="97">
        <f>INT(C13*$D$6)-INT(INT(C13*$D$6)*0.7)</f>
        <v>1577</v>
      </c>
      <c r="G13" s="105" t="s">
        <v>109</v>
      </c>
    </row>
    <row r="14" spans="2:7" ht="28.5" customHeight="1" x14ac:dyDescent="0.15">
      <c r="B14" s="411" t="s">
        <v>347</v>
      </c>
      <c r="C14" s="353" t="s">
        <v>171</v>
      </c>
      <c r="D14" s="354" t="s">
        <v>340</v>
      </c>
      <c r="E14" s="354" t="s">
        <v>183</v>
      </c>
      <c r="F14" s="354" t="s">
        <v>351</v>
      </c>
      <c r="G14" s="204" t="s">
        <v>49</v>
      </c>
    </row>
    <row r="15" spans="2:7" ht="28.5" customHeight="1" x14ac:dyDescent="0.15">
      <c r="B15" s="411" t="s">
        <v>348</v>
      </c>
      <c r="C15" s="101">
        <v>17</v>
      </c>
      <c r="D15" s="96">
        <f t="shared" si="0"/>
        <v>19</v>
      </c>
      <c r="E15" s="97">
        <f>INT(C15*$D$6)-INT(INT(C15*$D$6)*0.8)</f>
        <v>37</v>
      </c>
      <c r="F15" s="97">
        <f>INT(C15*$D$6)-INT(INT(C15*$D$6)*0.7)</f>
        <v>56</v>
      </c>
      <c r="G15" s="204" t="s">
        <v>74</v>
      </c>
    </row>
    <row r="16" spans="2:7" ht="28.5" customHeight="1" x14ac:dyDescent="0.15">
      <c r="B16" s="83" t="s">
        <v>349</v>
      </c>
      <c r="C16" s="101">
        <v>6</v>
      </c>
      <c r="D16" s="96">
        <f t="shared" ref="D16" si="5">INT(C16*$D$6)-INT(INT(C16*$D$6)*0.9)</f>
        <v>7</v>
      </c>
      <c r="E16" s="97">
        <f>INT(C16*$D$6)-INT(INT(C16*$D$6)*0.8)</f>
        <v>13</v>
      </c>
      <c r="F16" s="97">
        <f>INT(C16*$D$6)-INT(INT(C16*$D$6)*0.7)</f>
        <v>20</v>
      </c>
      <c r="G16" s="102" t="s">
        <v>172</v>
      </c>
    </row>
    <row r="17" spans="1:8" ht="28.5" customHeight="1" x14ac:dyDescent="0.15">
      <c r="B17" s="75" t="s">
        <v>350</v>
      </c>
      <c r="C17" s="101">
        <v>3</v>
      </c>
      <c r="D17" s="96">
        <f t="shared" si="0"/>
        <v>4</v>
      </c>
      <c r="E17" s="97">
        <f>INT(C17*$D$6)-INT(INT(C17*$D$6)*0.8)</f>
        <v>7</v>
      </c>
      <c r="F17" s="97">
        <f>INT(C17*$D$6)-INT(INT(C17*$D$6)*0.7)</f>
        <v>10</v>
      </c>
      <c r="G17" s="103" t="s">
        <v>49</v>
      </c>
    </row>
    <row r="18" spans="1:8" s="46" customFormat="1" ht="28.5" customHeight="1" x14ac:dyDescent="0.15">
      <c r="A18" s="253"/>
      <c r="B18" s="515" t="s">
        <v>653</v>
      </c>
      <c r="C18" s="596" t="s">
        <v>644</v>
      </c>
      <c r="D18" s="588"/>
      <c r="E18" s="588"/>
      <c r="F18" s="588"/>
      <c r="G18" s="589"/>
    </row>
    <row r="19" spans="1:8" s="46" customFormat="1" ht="30" customHeight="1" x14ac:dyDescent="0.15">
      <c r="A19" s="253"/>
      <c r="B19" s="515" t="s">
        <v>654</v>
      </c>
      <c r="C19" s="585" t="s">
        <v>644</v>
      </c>
      <c r="D19" s="591"/>
      <c r="E19" s="591"/>
      <c r="F19" s="591"/>
      <c r="G19" s="592"/>
    </row>
    <row r="20" spans="1:8" s="46" customFormat="1" ht="37.9" customHeight="1" thickBot="1" x14ac:dyDescent="0.2">
      <c r="A20" s="253"/>
      <c r="B20" s="521" t="s">
        <v>645</v>
      </c>
      <c r="C20" s="582" t="s">
        <v>613</v>
      </c>
      <c r="D20" s="648"/>
      <c r="E20" s="648"/>
      <c r="F20" s="648"/>
      <c r="G20" s="649"/>
    </row>
    <row r="22" spans="1:8" s="237" customFormat="1" ht="12" x14ac:dyDescent="0.15">
      <c r="B22" s="237" t="s">
        <v>253</v>
      </c>
      <c r="C22" s="344"/>
      <c r="D22" s="344"/>
      <c r="E22" s="344"/>
      <c r="F22" s="344"/>
      <c r="G22" s="344"/>
    </row>
    <row r="23" spans="1:8" s="237" customFormat="1" ht="12" x14ac:dyDescent="0.15">
      <c r="B23" s="237" t="s">
        <v>566</v>
      </c>
      <c r="C23" s="344"/>
      <c r="D23" s="344"/>
      <c r="E23" s="344"/>
      <c r="F23" s="344"/>
      <c r="G23" s="344"/>
    </row>
    <row r="24" spans="1:8" s="237" customFormat="1" ht="12" x14ac:dyDescent="0.15">
      <c r="B24" s="237" t="s">
        <v>252</v>
      </c>
      <c r="C24" s="344"/>
      <c r="D24" s="344"/>
      <c r="E24" s="344"/>
      <c r="F24" s="344"/>
      <c r="G24" s="344"/>
    </row>
    <row r="25" spans="1:8" s="237" customFormat="1" ht="12" x14ac:dyDescent="0.15">
      <c r="B25" s="237" t="s">
        <v>228</v>
      </c>
      <c r="C25" s="344"/>
      <c r="D25" s="344"/>
      <c r="E25" s="344"/>
      <c r="F25" s="344"/>
      <c r="G25" s="344"/>
    </row>
    <row r="26" spans="1:8" s="237" customFormat="1" ht="12" x14ac:dyDescent="0.15">
      <c r="B26" s="237" t="s">
        <v>217</v>
      </c>
      <c r="C26" s="344"/>
      <c r="D26" s="344"/>
      <c r="E26" s="344"/>
      <c r="F26" s="344"/>
      <c r="G26" s="344"/>
    </row>
    <row r="27" spans="1:8" s="46" customFormat="1" x14ac:dyDescent="0.15">
      <c r="C27" s="168"/>
      <c r="D27" s="168"/>
      <c r="E27" s="168"/>
      <c r="F27" s="168"/>
      <c r="G27" s="168"/>
    </row>
    <row r="28" spans="1:8" s="46" customFormat="1" ht="15" thickBot="1" x14ac:dyDescent="0.2">
      <c r="B28" s="420" t="s">
        <v>201</v>
      </c>
      <c r="C28" s="421"/>
      <c r="D28" s="421"/>
      <c r="E28" s="421"/>
      <c r="F28" s="421"/>
      <c r="G28" s="421"/>
    </row>
    <row r="29" spans="1:8" s="46" customFormat="1" ht="15" thickBot="1" x14ac:dyDescent="0.2">
      <c r="B29" s="424" t="s">
        <v>202</v>
      </c>
      <c r="C29" s="431" t="s">
        <v>203</v>
      </c>
      <c r="D29" s="580" t="s">
        <v>204</v>
      </c>
      <c r="E29" s="580"/>
      <c r="F29" s="580"/>
      <c r="G29" s="581"/>
      <c r="H29" s="312"/>
    </row>
    <row r="30" spans="1:8" s="46" customFormat="1" x14ac:dyDescent="0.15">
      <c r="B30" s="613" t="s">
        <v>206</v>
      </c>
      <c r="C30" s="615" t="s">
        <v>207</v>
      </c>
      <c r="D30" s="658" t="s">
        <v>387</v>
      </c>
      <c r="E30" s="659"/>
      <c r="F30" s="659"/>
      <c r="G30" s="660"/>
    </row>
    <row r="31" spans="1:8" s="46" customFormat="1" x14ac:dyDescent="0.15">
      <c r="B31" s="613"/>
      <c r="C31" s="616"/>
      <c r="D31" s="621"/>
      <c r="E31" s="621"/>
      <c r="F31" s="621"/>
      <c r="G31" s="622"/>
    </row>
    <row r="32" spans="1:8" s="46" customFormat="1" x14ac:dyDescent="0.15">
      <c r="B32" s="613"/>
      <c r="C32" s="616"/>
      <c r="D32" s="621"/>
      <c r="E32" s="621"/>
      <c r="F32" s="621"/>
      <c r="G32" s="622"/>
    </row>
    <row r="33" spans="2:7" s="46" customFormat="1" x14ac:dyDescent="0.15">
      <c r="B33" s="613"/>
      <c r="C33" s="616"/>
      <c r="D33" s="621"/>
      <c r="E33" s="621"/>
      <c r="F33" s="621"/>
      <c r="G33" s="622"/>
    </row>
    <row r="34" spans="2:7" s="46" customFormat="1" x14ac:dyDescent="0.15">
      <c r="B34" s="613"/>
      <c r="C34" s="616"/>
      <c r="D34" s="621"/>
      <c r="E34" s="621"/>
      <c r="F34" s="621"/>
      <c r="G34" s="622"/>
    </row>
    <row r="35" spans="2:7" s="46" customFormat="1" x14ac:dyDescent="0.15">
      <c r="B35" s="613"/>
      <c r="C35" s="616"/>
      <c r="D35" s="621"/>
      <c r="E35" s="621"/>
      <c r="F35" s="621"/>
      <c r="G35" s="622"/>
    </row>
    <row r="36" spans="2:7" s="46" customFormat="1" x14ac:dyDescent="0.15">
      <c r="B36" s="613"/>
      <c r="C36" s="616"/>
      <c r="D36" s="621"/>
      <c r="E36" s="621"/>
      <c r="F36" s="621"/>
      <c r="G36" s="622"/>
    </row>
    <row r="37" spans="2:7" s="46" customFormat="1" ht="15" thickBot="1" x14ac:dyDescent="0.2">
      <c r="B37" s="614"/>
      <c r="C37" s="617"/>
      <c r="D37" s="623"/>
      <c r="E37" s="623"/>
      <c r="F37" s="623"/>
      <c r="G37" s="624"/>
    </row>
    <row r="38" spans="2:7" s="46" customFormat="1" x14ac:dyDescent="0.15">
      <c r="B38" s="313"/>
      <c r="C38" s="435"/>
      <c r="D38" s="315"/>
      <c r="E38" s="315"/>
      <c r="F38" s="315"/>
      <c r="G38" s="315"/>
    </row>
    <row r="39" spans="2:7" s="46" customFormat="1" ht="15" thickBot="1" x14ac:dyDescent="0.2">
      <c r="B39" s="423" t="s">
        <v>208</v>
      </c>
      <c r="C39" s="435"/>
      <c r="D39" s="315"/>
      <c r="E39" s="315"/>
      <c r="F39" s="315"/>
      <c r="G39" s="315"/>
    </row>
    <row r="40" spans="2:7" s="46" customFormat="1" ht="15" thickBot="1" x14ac:dyDescent="0.2">
      <c r="B40" s="424" t="s">
        <v>202</v>
      </c>
      <c r="C40" s="600" t="s">
        <v>203</v>
      </c>
      <c r="D40" s="601"/>
      <c r="E40" s="602" t="s">
        <v>204</v>
      </c>
      <c r="F40" s="602"/>
      <c r="G40" s="603"/>
    </row>
    <row r="41" spans="2:7" s="46" customFormat="1" ht="15" thickBot="1" x14ac:dyDescent="0.2">
      <c r="B41" s="604" t="s">
        <v>209</v>
      </c>
      <c r="C41" s="605" t="s">
        <v>210</v>
      </c>
      <c r="D41" s="606"/>
      <c r="E41" s="608" t="s">
        <v>211</v>
      </c>
      <c r="F41" s="609"/>
      <c r="G41" s="609"/>
    </row>
    <row r="42" spans="2:7" s="46" customFormat="1" ht="15" thickBot="1" x14ac:dyDescent="0.2">
      <c r="B42" s="604"/>
      <c r="C42" s="607"/>
      <c r="D42" s="606"/>
      <c r="E42" s="610"/>
      <c r="F42" s="609"/>
      <c r="G42" s="609"/>
    </row>
    <row r="43" spans="2:7" s="46" customFormat="1" ht="15" thickBot="1" x14ac:dyDescent="0.2">
      <c r="B43" s="604"/>
      <c r="C43" s="607"/>
      <c r="D43" s="606"/>
      <c r="E43" s="610"/>
      <c r="F43" s="609"/>
      <c r="G43" s="609"/>
    </row>
  </sheetData>
  <mergeCells count="13">
    <mergeCell ref="C40:D40"/>
    <mergeCell ref="E40:G40"/>
    <mergeCell ref="B41:B43"/>
    <mergeCell ref="C41:D43"/>
    <mergeCell ref="E41:G43"/>
    <mergeCell ref="B2:G2"/>
    <mergeCell ref="D29:G29"/>
    <mergeCell ref="B30:B37"/>
    <mergeCell ref="C30:C37"/>
    <mergeCell ref="D30:G37"/>
    <mergeCell ref="C18:G18"/>
    <mergeCell ref="C19:G19"/>
    <mergeCell ref="C20:G20"/>
  </mergeCells>
  <phoneticPr fontId="2"/>
  <pageMargins left="0.78740157480314965" right="0.59055118110236227" top="0.78740157480314965" bottom="0.78740157480314965" header="0" footer="0"/>
  <pageSetup paperSize="9" scale="7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53"/>
  <sheetViews>
    <sheetView view="pageBreakPreview" zoomScaleNormal="100" zoomScaleSheetLayoutView="100" workbookViewId="0">
      <selection activeCell="I2" sqref="I2"/>
    </sheetView>
  </sheetViews>
  <sheetFormatPr defaultColWidth="9" defaultRowHeight="14.25" x14ac:dyDescent="0.15"/>
  <cols>
    <col min="1" max="1" width="0.875" style="1" customWidth="1"/>
    <col min="2" max="2" width="55.75" style="1" customWidth="1"/>
    <col min="3" max="6" width="9.75" style="2" customWidth="1"/>
    <col min="7" max="7" width="12.75" style="2" customWidth="1"/>
    <col min="8" max="8" width="2.625" style="1" customWidth="1"/>
    <col min="9" max="16384" width="9" style="1"/>
  </cols>
  <sheetData>
    <row r="1" spans="1:7" ht="6.75" customHeight="1" x14ac:dyDescent="0.15"/>
    <row r="2" spans="1:7" s="7" customFormat="1" ht="23.25" customHeight="1" x14ac:dyDescent="0.15">
      <c r="B2" s="611" t="s">
        <v>550</v>
      </c>
      <c r="C2" s="611"/>
      <c r="D2" s="611"/>
      <c r="E2" s="611"/>
      <c r="F2" s="611"/>
      <c r="G2" s="611"/>
    </row>
    <row r="3" spans="1:7" s="7" customFormat="1" ht="12.75" customHeight="1" x14ac:dyDescent="0.15">
      <c r="B3" s="432"/>
      <c r="C3" s="432"/>
      <c r="D3" s="432"/>
      <c r="E3" s="432"/>
      <c r="F3" s="432"/>
      <c r="G3" s="432"/>
    </row>
    <row r="4" spans="1:7" s="46" customFormat="1" ht="23.25" customHeight="1" x14ac:dyDescent="0.15">
      <c r="B4" s="432"/>
      <c r="C4" s="432"/>
      <c r="D4" s="432"/>
      <c r="E4" s="432"/>
      <c r="F4" s="432"/>
      <c r="G4" s="428" t="s">
        <v>224</v>
      </c>
    </row>
    <row r="5" spans="1:7" ht="15" thickBot="1" x14ac:dyDescent="0.2">
      <c r="B5" s="448" t="s">
        <v>235</v>
      </c>
      <c r="C5" s="110" t="s">
        <v>64</v>
      </c>
      <c r="D5" s="111">
        <v>10.88</v>
      </c>
      <c r="E5" s="46" t="s">
        <v>37</v>
      </c>
      <c r="F5" s="46"/>
      <c r="G5" s="46"/>
    </row>
    <row r="6" spans="1:7" ht="24.75" customHeight="1" thickBot="1" x14ac:dyDescent="0.2">
      <c r="B6" s="303" t="s">
        <v>62</v>
      </c>
      <c r="C6" s="29" t="s">
        <v>0</v>
      </c>
      <c r="D6" s="60" t="s">
        <v>83</v>
      </c>
      <c r="E6" s="61" t="s">
        <v>84</v>
      </c>
      <c r="F6" s="153" t="s">
        <v>140</v>
      </c>
      <c r="G6" s="27"/>
    </row>
    <row r="7" spans="1:7" ht="33.75" customHeight="1" x14ac:dyDescent="0.15">
      <c r="B7" s="205" t="s">
        <v>352</v>
      </c>
      <c r="C7" s="351">
        <v>307</v>
      </c>
      <c r="D7" s="352">
        <f>INT(C7*$D$5)-INT(INT(C7*$D$5)*0.9)</f>
        <v>334</v>
      </c>
      <c r="E7" s="342">
        <f>INT(C7*$D$5)-INT(INT(C7*$D$5)*0.8)</f>
        <v>668</v>
      </c>
      <c r="F7" s="342">
        <f>INT(C7*$D$5)-INT(INT(C7*$D$5)*0.7)</f>
        <v>1002</v>
      </c>
      <c r="G7" s="206" t="s">
        <v>56</v>
      </c>
    </row>
    <row r="8" spans="1:7" ht="35.450000000000003" customHeight="1" x14ac:dyDescent="0.15">
      <c r="B8" s="83" t="s">
        <v>342</v>
      </c>
      <c r="C8" s="104">
        <v>200</v>
      </c>
      <c r="D8" s="118">
        <f>INT(C8*$D$5)-INT(INT(C8*$D$5)*0.9)</f>
        <v>218</v>
      </c>
      <c r="E8" s="97">
        <f>INT(C8*$D$5)-INT(INT(C8*$D$5)*0.8)</f>
        <v>436</v>
      </c>
      <c r="F8" s="97">
        <f t="shared" ref="F8:F12" si="0">INT(C8*$D$5)-INT(INT(C8*$D$5)*0.7)</f>
        <v>653</v>
      </c>
      <c r="G8" s="105" t="s">
        <v>35</v>
      </c>
    </row>
    <row r="9" spans="1:7" ht="35.450000000000003" customHeight="1" x14ac:dyDescent="0.15">
      <c r="B9" s="207" t="s">
        <v>347</v>
      </c>
      <c r="C9" s="353" t="s">
        <v>171</v>
      </c>
      <c r="D9" s="354" t="s">
        <v>340</v>
      </c>
      <c r="E9" s="354" t="s">
        <v>183</v>
      </c>
      <c r="F9" s="354" t="s">
        <v>351</v>
      </c>
      <c r="G9" s="105" t="s">
        <v>43</v>
      </c>
    </row>
    <row r="10" spans="1:7" ht="35.450000000000003" customHeight="1" x14ac:dyDescent="0.15">
      <c r="B10" s="207" t="s">
        <v>353</v>
      </c>
      <c r="C10" s="104">
        <v>120</v>
      </c>
      <c r="D10" s="118">
        <f>INT(C10*$D$5)-INT(INT(C10*$D$5)*0.9)</f>
        <v>131</v>
      </c>
      <c r="E10" s="97">
        <f>INT(C10*$D$5)-INT(INT(C10*$D$5)*0.8)</f>
        <v>261</v>
      </c>
      <c r="F10" s="97">
        <f>INT(C10*$D$5)-INT(INT(C10*$D$5)*0.7)</f>
        <v>392</v>
      </c>
      <c r="G10" s="105" t="s">
        <v>48</v>
      </c>
    </row>
    <row r="11" spans="1:7" ht="35.450000000000003" customHeight="1" x14ac:dyDescent="0.15">
      <c r="B11" s="207" t="s">
        <v>354</v>
      </c>
      <c r="C11" s="104">
        <v>6</v>
      </c>
      <c r="D11" s="118">
        <f>INT(C11*$D$5)-INT(INT(C11*$D$5)*0.9)</f>
        <v>7</v>
      </c>
      <c r="E11" s="97">
        <f>INT(C11*$D$5)-INT(INT(C11*$D$5)*0.8)</f>
        <v>13</v>
      </c>
      <c r="F11" s="97">
        <f>INT(C11*$D$5)-INT(INT(C11*$D$5)*0.7)</f>
        <v>20</v>
      </c>
      <c r="G11" s="105" t="s">
        <v>43</v>
      </c>
    </row>
    <row r="12" spans="1:7" ht="33.75" customHeight="1" x14ac:dyDescent="0.15">
      <c r="B12" s="504" t="s">
        <v>355</v>
      </c>
      <c r="C12" s="505">
        <v>3</v>
      </c>
      <c r="D12" s="506">
        <f>INT(C12*$D$5)-INT(INT(C12*$D$5)*0.9)</f>
        <v>4</v>
      </c>
      <c r="E12" s="89">
        <f>INT(C12*$D$5)-INT(INT(C12*$D$5)*0.8)</f>
        <v>7</v>
      </c>
      <c r="F12" s="89">
        <f t="shared" si="0"/>
        <v>10</v>
      </c>
      <c r="G12" s="507" t="s">
        <v>184</v>
      </c>
    </row>
    <row r="13" spans="1:7" ht="33.75" customHeight="1" x14ac:dyDescent="0.15">
      <c r="B13" s="522" t="s">
        <v>655</v>
      </c>
      <c r="C13" s="518" t="s">
        <v>622</v>
      </c>
      <c r="D13" s="519" t="s">
        <v>623</v>
      </c>
      <c r="E13" s="354" t="s">
        <v>624</v>
      </c>
      <c r="F13" s="354" t="s">
        <v>625</v>
      </c>
      <c r="G13" s="520" t="s">
        <v>626</v>
      </c>
    </row>
    <row r="14" spans="1:7" s="46" customFormat="1" ht="28.5" customHeight="1" x14ac:dyDescent="0.15">
      <c r="A14" s="253"/>
      <c r="B14" s="515" t="s">
        <v>653</v>
      </c>
      <c r="C14" s="596" t="s">
        <v>644</v>
      </c>
      <c r="D14" s="588"/>
      <c r="E14" s="588"/>
      <c r="F14" s="588"/>
      <c r="G14" s="589"/>
    </row>
    <row r="15" spans="1:7" s="46" customFormat="1" ht="30" customHeight="1" x14ac:dyDescent="0.15">
      <c r="A15" s="253"/>
      <c r="B15" s="515" t="s">
        <v>654</v>
      </c>
      <c r="C15" s="585" t="s">
        <v>644</v>
      </c>
      <c r="D15" s="591"/>
      <c r="E15" s="591"/>
      <c r="F15" s="591"/>
      <c r="G15" s="592"/>
    </row>
    <row r="16" spans="1:7" s="46" customFormat="1" ht="37.9" customHeight="1" thickBot="1" x14ac:dyDescent="0.2">
      <c r="A16" s="253"/>
      <c r="B16" s="521" t="s">
        <v>645</v>
      </c>
      <c r="C16" s="582" t="s">
        <v>613</v>
      </c>
      <c r="D16" s="648"/>
      <c r="E16" s="648"/>
      <c r="F16" s="648"/>
      <c r="G16" s="649"/>
    </row>
    <row r="18" spans="2:8" s="237" customFormat="1" ht="12" x14ac:dyDescent="0.15">
      <c r="B18" s="237" t="s">
        <v>253</v>
      </c>
      <c r="C18" s="344"/>
      <c r="D18" s="344"/>
      <c r="E18" s="344"/>
      <c r="F18" s="344"/>
      <c r="G18" s="344"/>
    </row>
    <row r="19" spans="2:8" s="237" customFormat="1" ht="12" x14ac:dyDescent="0.15">
      <c r="B19" s="237" t="s">
        <v>566</v>
      </c>
      <c r="C19" s="344"/>
      <c r="D19" s="344"/>
      <c r="E19" s="344"/>
      <c r="F19" s="344"/>
      <c r="G19" s="344"/>
    </row>
    <row r="20" spans="2:8" s="237" customFormat="1" ht="12" x14ac:dyDescent="0.15">
      <c r="B20" s="237" t="s">
        <v>252</v>
      </c>
      <c r="C20" s="344"/>
      <c r="D20" s="344"/>
      <c r="E20" s="344"/>
      <c r="F20" s="344"/>
      <c r="G20" s="344"/>
    </row>
    <row r="21" spans="2:8" s="237" customFormat="1" ht="12" x14ac:dyDescent="0.15">
      <c r="B21" s="237" t="s">
        <v>228</v>
      </c>
      <c r="C21" s="344"/>
      <c r="D21" s="344"/>
      <c r="E21" s="344"/>
      <c r="F21" s="344"/>
      <c r="G21" s="344"/>
    </row>
    <row r="22" spans="2:8" s="237" customFormat="1" ht="12" x14ac:dyDescent="0.15">
      <c r="B22" s="237" t="s">
        <v>217</v>
      </c>
      <c r="C22" s="344"/>
      <c r="D22" s="344"/>
      <c r="E22" s="344"/>
      <c r="F22" s="344"/>
      <c r="G22" s="344"/>
    </row>
    <row r="23" spans="2:8" s="46" customFormat="1" x14ac:dyDescent="0.15">
      <c r="C23" s="168"/>
      <c r="D23" s="168"/>
      <c r="E23" s="168"/>
      <c r="F23" s="168"/>
      <c r="G23" s="168"/>
    </row>
    <row r="24" spans="2:8" s="46" customFormat="1" ht="15" thickBot="1" x14ac:dyDescent="0.2">
      <c r="B24" s="420" t="s">
        <v>201</v>
      </c>
      <c r="C24" s="421"/>
      <c r="D24" s="421"/>
      <c r="E24" s="421"/>
      <c r="F24" s="421"/>
      <c r="G24" s="421"/>
    </row>
    <row r="25" spans="2:8" s="46" customFormat="1" ht="15" thickBot="1" x14ac:dyDescent="0.2">
      <c r="B25" s="377" t="s">
        <v>202</v>
      </c>
      <c r="C25" s="429" t="s">
        <v>203</v>
      </c>
      <c r="D25" s="580" t="s">
        <v>204</v>
      </c>
      <c r="E25" s="580"/>
      <c r="F25" s="580"/>
      <c r="G25" s="581"/>
      <c r="H25" s="312"/>
    </row>
    <row r="26" spans="2:8" s="46" customFormat="1" x14ac:dyDescent="0.15">
      <c r="B26" s="613" t="s">
        <v>206</v>
      </c>
      <c r="C26" s="615" t="s">
        <v>207</v>
      </c>
      <c r="D26" s="658" t="s">
        <v>387</v>
      </c>
      <c r="E26" s="659"/>
      <c r="F26" s="659"/>
      <c r="G26" s="660"/>
    </row>
    <row r="27" spans="2:8" s="46" customFormat="1" x14ac:dyDescent="0.15">
      <c r="B27" s="613"/>
      <c r="C27" s="616"/>
      <c r="D27" s="621"/>
      <c r="E27" s="621"/>
      <c r="F27" s="621"/>
      <c r="G27" s="622"/>
      <c r="H27" s="253"/>
    </row>
    <row r="28" spans="2:8" s="46" customFormat="1" x14ac:dyDescent="0.15">
      <c r="B28" s="613"/>
      <c r="C28" s="616"/>
      <c r="D28" s="621"/>
      <c r="E28" s="621"/>
      <c r="F28" s="621"/>
      <c r="G28" s="622"/>
    </row>
    <row r="29" spans="2:8" s="46" customFormat="1" x14ac:dyDescent="0.15">
      <c r="B29" s="613"/>
      <c r="C29" s="616"/>
      <c r="D29" s="621"/>
      <c r="E29" s="621"/>
      <c r="F29" s="621"/>
      <c r="G29" s="622"/>
    </row>
    <row r="30" spans="2:8" s="46" customFormat="1" x14ac:dyDescent="0.15">
      <c r="B30" s="613"/>
      <c r="C30" s="616"/>
      <c r="D30" s="621"/>
      <c r="E30" s="621"/>
      <c r="F30" s="621"/>
      <c r="G30" s="622"/>
    </row>
    <row r="31" spans="2:8" s="46" customFormat="1" x14ac:dyDescent="0.15">
      <c r="B31" s="613"/>
      <c r="C31" s="616"/>
      <c r="D31" s="621"/>
      <c r="E31" s="621"/>
      <c r="F31" s="621"/>
      <c r="G31" s="622"/>
    </row>
    <row r="32" spans="2:8" s="46" customFormat="1" x14ac:dyDescent="0.15">
      <c r="B32" s="613"/>
      <c r="C32" s="616"/>
      <c r="D32" s="621"/>
      <c r="E32" s="621"/>
      <c r="F32" s="621"/>
      <c r="G32" s="622"/>
    </row>
    <row r="33" spans="2:7" s="46" customFormat="1" ht="15" thickBot="1" x14ac:dyDescent="0.2">
      <c r="B33" s="614"/>
      <c r="C33" s="617"/>
      <c r="D33" s="623"/>
      <c r="E33" s="623"/>
      <c r="F33" s="623"/>
      <c r="G33" s="624"/>
    </row>
    <row r="34" spans="2:7" s="46" customFormat="1" x14ac:dyDescent="0.15">
      <c r="B34" s="313"/>
      <c r="C34" s="435"/>
      <c r="D34" s="315"/>
      <c r="E34" s="315"/>
      <c r="F34" s="315"/>
      <c r="G34" s="315"/>
    </row>
    <row r="35" spans="2:7" s="46" customFormat="1" ht="15" thickBot="1" x14ac:dyDescent="0.2">
      <c r="B35" s="423" t="s">
        <v>208</v>
      </c>
      <c r="C35" s="435"/>
      <c r="D35" s="315"/>
      <c r="E35" s="315"/>
      <c r="F35" s="315"/>
      <c r="G35" s="315"/>
    </row>
    <row r="36" spans="2:7" s="46" customFormat="1" ht="15" thickBot="1" x14ac:dyDescent="0.2">
      <c r="B36" s="424" t="s">
        <v>202</v>
      </c>
      <c r="C36" s="600" t="s">
        <v>203</v>
      </c>
      <c r="D36" s="601"/>
      <c r="E36" s="602" t="s">
        <v>204</v>
      </c>
      <c r="F36" s="602"/>
      <c r="G36" s="603"/>
    </row>
    <row r="37" spans="2:7" s="46" customFormat="1" ht="15" thickBot="1" x14ac:dyDescent="0.2">
      <c r="B37" s="604" t="s">
        <v>209</v>
      </c>
      <c r="C37" s="605" t="s">
        <v>210</v>
      </c>
      <c r="D37" s="606"/>
      <c r="E37" s="608" t="s">
        <v>211</v>
      </c>
      <c r="F37" s="609"/>
      <c r="G37" s="609"/>
    </row>
    <row r="38" spans="2:7" s="46" customFormat="1" ht="15" thickBot="1" x14ac:dyDescent="0.2">
      <c r="B38" s="604"/>
      <c r="C38" s="607"/>
      <c r="D38" s="606"/>
      <c r="E38" s="610"/>
      <c r="F38" s="609"/>
      <c r="G38" s="609"/>
    </row>
    <row r="39" spans="2:7" s="46" customFormat="1" ht="15" thickBot="1" x14ac:dyDescent="0.2">
      <c r="B39" s="604"/>
      <c r="C39" s="607"/>
      <c r="D39" s="606"/>
      <c r="E39" s="610"/>
      <c r="F39" s="609"/>
      <c r="G39" s="609"/>
    </row>
    <row r="40" spans="2:7" ht="17.25" customHeight="1" x14ac:dyDescent="0.15"/>
    <row r="41" spans="2:7" ht="17.25" customHeight="1" x14ac:dyDescent="0.15"/>
    <row r="42" spans="2:7" ht="17.25" customHeight="1" x14ac:dyDescent="0.15"/>
    <row r="43" spans="2:7" ht="17.25" customHeight="1" x14ac:dyDescent="0.15"/>
    <row r="44" spans="2:7" ht="17.25" customHeight="1" x14ac:dyDescent="0.15"/>
    <row r="45" spans="2:7" ht="17.25" customHeight="1" x14ac:dyDescent="0.15"/>
    <row r="46" spans="2:7" ht="17.25" customHeight="1" x14ac:dyDescent="0.15"/>
    <row r="47" spans="2:7" ht="17.25" customHeight="1" x14ac:dyDescent="0.15"/>
    <row r="48" spans="2:7" ht="17.25" customHeight="1" x14ac:dyDescent="0.15"/>
    <row r="49" ht="17.25" customHeight="1" x14ac:dyDescent="0.15"/>
    <row r="50" ht="17.25" customHeight="1" x14ac:dyDescent="0.15"/>
    <row r="51" ht="17.25" customHeight="1" x14ac:dyDescent="0.15"/>
    <row r="52" ht="17.25" customHeight="1" x14ac:dyDescent="0.15"/>
    <row r="53" ht="17.25" customHeight="1" x14ac:dyDescent="0.15"/>
  </sheetData>
  <mergeCells count="13">
    <mergeCell ref="C36:D36"/>
    <mergeCell ref="E36:G36"/>
    <mergeCell ref="B37:B39"/>
    <mergeCell ref="C37:D39"/>
    <mergeCell ref="E37:G39"/>
    <mergeCell ref="B2:G2"/>
    <mergeCell ref="D25:G25"/>
    <mergeCell ref="B26:B33"/>
    <mergeCell ref="C26:C33"/>
    <mergeCell ref="D26:G33"/>
    <mergeCell ref="C14:G14"/>
    <mergeCell ref="C15:G15"/>
    <mergeCell ref="C16:G16"/>
  </mergeCells>
  <phoneticPr fontId="2"/>
  <pageMargins left="0.78740157480314965" right="0.59055118110236227" top="0.78740157480314965" bottom="0.78740157480314965" header="0" footer="0"/>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H60"/>
  <sheetViews>
    <sheetView view="pageBreakPreview" zoomScaleNormal="100" zoomScaleSheetLayoutView="100" workbookViewId="0">
      <selection activeCell="K13" sqref="K13"/>
    </sheetView>
  </sheetViews>
  <sheetFormatPr defaultColWidth="9" defaultRowHeight="14.25" x14ac:dyDescent="0.15"/>
  <cols>
    <col min="1" max="1" width="0.875" style="1" customWidth="1"/>
    <col min="2" max="2" width="55.75" style="1" customWidth="1"/>
    <col min="3" max="6" width="9.75" style="2" customWidth="1"/>
    <col min="7" max="7" width="12.75" style="2" customWidth="1"/>
    <col min="8" max="8" width="3.375" style="1" customWidth="1"/>
    <col min="9" max="16384" width="9" style="1"/>
  </cols>
  <sheetData>
    <row r="1" spans="2:7" ht="6.75" customHeight="1" x14ac:dyDescent="0.15"/>
    <row r="2" spans="2:7" s="7" customFormat="1" ht="23.25" customHeight="1" x14ac:dyDescent="0.15">
      <c r="B2" s="611" t="s">
        <v>532</v>
      </c>
      <c r="C2" s="611"/>
      <c r="D2" s="611"/>
      <c r="E2" s="611"/>
      <c r="F2" s="611"/>
      <c r="G2" s="611"/>
    </row>
    <row r="3" spans="2:7" s="46" customFormat="1" ht="9" customHeight="1" x14ac:dyDescent="0.15">
      <c r="B3" s="432"/>
      <c r="C3" s="432"/>
      <c r="D3" s="432"/>
      <c r="E3" s="432"/>
      <c r="F3" s="432"/>
      <c r="G3" s="432"/>
    </row>
    <row r="4" spans="2:7" s="46" customFormat="1" ht="23.25" customHeight="1" x14ac:dyDescent="0.15">
      <c r="B4" s="432"/>
      <c r="C4" s="432"/>
      <c r="D4" s="432"/>
      <c r="E4" s="432"/>
      <c r="F4" s="432"/>
      <c r="G4" s="428" t="s">
        <v>224</v>
      </c>
    </row>
    <row r="5" spans="2:7" ht="9" customHeight="1" x14ac:dyDescent="0.15">
      <c r="B5" s="189"/>
      <c r="C5" s="188"/>
      <c r="D5" s="191"/>
      <c r="E5" s="191"/>
      <c r="F5" s="191"/>
      <c r="G5" s="188"/>
    </row>
    <row r="6" spans="2:7" ht="15" thickBot="1" x14ac:dyDescent="0.2">
      <c r="B6" s="189" t="s">
        <v>236</v>
      </c>
      <c r="C6" s="442" t="s">
        <v>141</v>
      </c>
      <c r="D6" s="111">
        <v>10</v>
      </c>
      <c r="E6" s="443" t="s">
        <v>37</v>
      </c>
      <c r="F6" s="443"/>
      <c r="G6" s="443"/>
    </row>
    <row r="7" spans="2:7" ht="24.75" customHeight="1" thickBot="1" x14ac:dyDescent="0.2">
      <c r="B7" s="36" t="s">
        <v>190</v>
      </c>
      <c r="C7" s="29" t="s">
        <v>0</v>
      </c>
      <c r="D7" s="60" t="s">
        <v>83</v>
      </c>
      <c r="E7" s="61" t="s">
        <v>84</v>
      </c>
      <c r="F7" s="153" t="s">
        <v>140</v>
      </c>
      <c r="G7" s="37"/>
    </row>
    <row r="8" spans="2:7" ht="22.9" customHeight="1" x14ac:dyDescent="0.15">
      <c r="B8" s="33" t="s">
        <v>419</v>
      </c>
      <c r="C8" s="34"/>
      <c r="D8" s="35"/>
      <c r="E8" s="35"/>
      <c r="F8" s="280"/>
      <c r="G8" s="665" t="s">
        <v>114</v>
      </c>
    </row>
    <row r="9" spans="2:7" ht="22.9" customHeight="1" x14ac:dyDescent="0.15">
      <c r="B9" s="30" t="s">
        <v>17</v>
      </c>
      <c r="C9" s="209"/>
      <c r="D9" s="5"/>
      <c r="E9" s="5"/>
      <c r="F9" s="281"/>
      <c r="G9" s="662"/>
    </row>
    <row r="10" spans="2:7" ht="22.9" customHeight="1" x14ac:dyDescent="0.15">
      <c r="B10" s="31" t="s">
        <v>110</v>
      </c>
      <c r="C10" s="355">
        <v>514</v>
      </c>
      <c r="D10" s="363">
        <f>INT(+C10*10)-INT(+C10*10*0.9)</f>
        <v>514</v>
      </c>
      <c r="E10" s="288">
        <f>INT(+C10*10)-INT(+C10*10*0.8)</f>
        <v>1028</v>
      </c>
      <c r="F10" s="288">
        <f>INT(+C10*10)-INT(+C10*10*0.7)</f>
        <v>1542</v>
      </c>
      <c r="G10" s="662"/>
    </row>
    <row r="11" spans="2:7" ht="22.9" customHeight="1" x14ac:dyDescent="0.15">
      <c r="B11" s="32" t="s">
        <v>111</v>
      </c>
      <c r="C11" s="355">
        <v>486</v>
      </c>
      <c r="D11" s="363">
        <f>INT(+C11*10)-INT(+C11*10*0.9)</f>
        <v>486</v>
      </c>
      <c r="E11" s="288">
        <f>INT(+C11*10)-INT(+C11*10*0.8)</f>
        <v>972</v>
      </c>
      <c r="F11" s="288">
        <f t="shared" ref="F11:F43" si="0">INT(+C11*10)-INT(+C11*10*0.7)</f>
        <v>1458</v>
      </c>
      <c r="G11" s="662"/>
    </row>
    <row r="12" spans="2:7" ht="22.9" customHeight="1" x14ac:dyDescent="0.15">
      <c r="B12" s="32" t="s">
        <v>112</v>
      </c>
      <c r="C12" s="101">
        <v>445</v>
      </c>
      <c r="D12" s="287">
        <f>INT(+C12*10)-INT(+C12*10*0.9)</f>
        <v>445</v>
      </c>
      <c r="E12" s="288">
        <f t="shared" ref="E12:E20" si="1">INT(+C12*10)-INT(+C12*10*0.8)</f>
        <v>890</v>
      </c>
      <c r="F12" s="288">
        <f t="shared" si="0"/>
        <v>1335</v>
      </c>
      <c r="G12" s="663"/>
    </row>
    <row r="13" spans="2:7" ht="22.9" customHeight="1" x14ac:dyDescent="0.15">
      <c r="B13" s="30" t="s">
        <v>18</v>
      </c>
      <c r="C13" s="210"/>
      <c r="D13" s="121"/>
      <c r="E13" s="122"/>
      <c r="F13" s="282"/>
      <c r="G13" s="661" t="s">
        <v>114</v>
      </c>
    </row>
    <row r="14" spans="2:7" ht="22.9" customHeight="1" x14ac:dyDescent="0.15">
      <c r="B14" s="31" t="s">
        <v>110</v>
      </c>
      <c r="C14" s="355">
        <v>298</v>
      </c>
      <c r="D14" s="287">
        <f>INT(+C14*10)-INT(+C14*10*0.9)</f>
        <v>298</v>
      </c>
      <c r="E14" s="288">
        <f t="shared" si="1"/>
        <v>596</v>
      </c>
      <c r="F14" s="288">
        <f t="shared" si="0"/>
        <v>894</v>
      </c>
      <c r="G14" s="662"/>
    </row>
    <row r="15" spans="2:7" ht="22.9" customHeight="1" x14ac:dyDescent="0.15">
      <c r="B15" s="32" t="s">
        <v>111</v>
      </c>
      <c r="C15" s="101">
        <v>286</v>
      </c>
      <c r="D15" s="287">
        <f>INT(+C15*10)-INT(+C15*10*0.9)</f>
        <v>286</v>
      </c>
      <c r="E15" s="288">
        <f t="shared" si="1"/>
        <v>572</v>
      </c>
      <c r="F15" s="288">
        <f t="shared" si="0"/>
        <v>858</v>
      </c>
      <c r="G15" s="662"/>
    </row>
    <row r="16" spans="2:7" ht="22.9" customHeight="1" x14ac:dyDescent="0.15">
      <c r="B16" s="32" t="s">
        <v>112</v>
      </c>
      <c r="C16" s="101">
        <v>259</v>
      </c>
      <c r="D16" s="287">
        <f>INT(+C16*10)-INT(+C16*10*0.9)</f>
        <v>259</v>
      </c>
      <c r="E16" s="288">
        <f t="shared" si="1"/>
        <v>518</v>
      </c>
      <c r="F16" s="288">
        <f t="shared" si="0"/>
        <v>777</v>
      </c>
      <c r="G16" s="663"/>
    </row>
    <row r="17" spans="2:7" ht="22.9" customHeight="1" x14ac:dyDescent="0.15">
      <c r="B17" s="30" t="s">
        <v>420</v>
      </c>
      <c r="C17" s="210"/>
      <c r="D17" s="366"/>
      <c r="E17" s="282"/>
      <c r="F17" s="282"/>
      <c r="G17" s="661" t="s">
        <v>114</v>
      </c>
    </row>
    <row r="18" spans="2:7" ht="22.9" customHeight="1" x14ac:dyDescent="0.15">
      <c r="B18" s="31" t="s">
        <v>110</v>
      </c>
      <c r="C18" s="355">
        <v>516</v>
      </c>
      <c r="D18" s="287">
        <f>INT(+C18*10)-INT(+C18*10*0.9)</f>
        <v>516</v>
      </c>
      <c r="E18" s="288">
        <f t="shared" si="1"/>
        <v>1032</v>
      </c>
      <c r="F18" s="288">
        <f t="shared" si="0"/>
        <v>1548</v>
      </c>
      <c r="G18" s="662"/>
    </row>
    <row r="19" spans="2:7" ht="22.9" customHeight="1" x14ac:dyDescent="0.15">
      <c r="B19" s="32" t="s">
        <v>111</v>
      </c>
      <c r="C19" s="355">
        <v>486</v>
      </c>
      <c r="D19" s="287">
        <f>INT(+C19*10)-INT(+C19*10*0.9)</f>
        <v>486</v>
      </c>
      <c r="E19" s="288">
        <f t="shared" si="1"/>
        <v>972</v>
      </c>
      <c r="F19" s="288">
        <f t="shared" si="0"/>
        <v>1458</v>
      </c>
      <c r="G19" s="662"/>
    </row>
    <row r="20" spans="2:7" ht="22.9" customHeight="1" x14ac:dyDescent="0.15">
      <c r="B20" s="32" t="s">
        <v>112</v>
      </c>
      <c r="C20" s="101">
        <v>440</v>
      </c>
      <c r="D20" s="287">
        <f>INT(+C20*10)-INT(+C20*10*0.9)</f>
        <v>440</v>
      </c>
      <c r="E20" s="288">
        <f t="shared" si="1"/>
        <v>880</v>
      </c>
      <c r="F20" s="288">
        <f t="shared" si="0"/>
        <v>1320</v>
      </c>
      <c r="G20" s="663"/>
    </row>
    <row r="21" spans="2:7" ht="22.9" customHeight="1" x14ac:dyDescent="0.15">
      <c r="B21" s="365" t="s">
        <v>421</v>
      </c>
      <c r="C21" s="211"/>
      <c r="D21" s="367"/>
      <c r="E21" s="283"/>
      <c r="F21" s="283"/>
      <c r="G21" s="666" t="s">
        <v>114</v>
      </c>
    </row>
    <row r="22" spans="2:7" ht="22.9" customHeight="1" x14ac:dyDescent="0.15">
      <c r="B22" s="365" t="s">
        <v>15</v>
      </c>
      <c r="C22" s="211"/>
      <c r="D22" s="367"/>
      <c r="E22" s="283"/>
      <c r="F22" s="283"/>
      <c r="G22" s="667"/>
    </row>
    <row r="23" spans="2:7" ht="22.9" customHeight="1" x14ac:dyDescent="0.15">
      <c r="B23" s="362" t="s">
        <v>110</v>
      </c>
      <c r="C23" s="355">
        <v>565</v>
      </c>
      <c r="D23" s="287">
        <f>INT(+C23*10)-INT(+C23*10*0.9)</f>
        <v>565</v>
      </c>
      <c r="E23" s="288">
        <f t="shared" ref="E23:E25" si="2">INT(+C23*10)-INT(+C23*10*0.8)</f>
        <v>1130</v>
      </c>
      <c r="F23" s="288">
        <f t="shared" si="0"/>
        <v>1695</v>
      </c>
      <c r="G23" s="667"/>
    </row>
    <row r="24" spans="2:7" ht="22.9" customHeight="1" x14ac:dyDescent="0.15">
      <c r="B24" s="364" t="s">
        <v>111</v>
      </c>
      <c r="C24" s="355">
        <v>416</v>
      </c>
      <c r="D24" s="287">
        <f>INT(+C24*10)-INT(+C24*10*0.9)</f>
        <v>416</v>
      </c>
      <c r="E24" s="288">
        <f t="shared" si="2"/>
        <v>832</v>
      </c>
      <c r="F24" s="288">
        <f t="shared" si="0"/>
        <v>1248</v>
      </c>
      <c r="G24" s="667"/>
    </row>
    <row r="25" spans="2:7" ht="22.9" customHeight="1" x14ac:dyDescent="0.15">
      <c r="B25" s="364" t="s">
        <v>112</v>
      </c>
      <c r="C25" s="101">
        <v>379</v>
      </c>
      <c r="D25" s="287">
        <f>INT(+C25*10)-INT(+C25*10*0.9)</f>
        <v>379</v>
      </c>
      <c r="E25" s="288">
        <f t="shared" si="2"/>
        <v>758</v>
      </c>
      <c r="F25" s="288">
        <f t="shared" si="0"/>
        <v>1137</v>
      </c>
      <c r="G25" s="668"/>
    </row>
    <row r="26" spans="2:7" ht="22.9" customHeight="1" x14ac:dyDescent="0.15">
      <c r="B26" s="365" t="s">
        <v>16</v>
      </c>
      <c r="C26" s="210"/>
      <c r="D26" s="366"/>
      <c r="E26" s="282"/>
      <c r="F26" s="282"/>
      <c r="G26" s="669" t="s">
        <v>116</v>
      </c>
    </row>
    <row r="27" spans="2:7" ht="22.9" customHeight="1" x14ac:dyDescent="0.15">
      <c r="B27" s="362" t="s">
        <v>110</v>
      </c>
      <c r="C27" s="355">
        <v>517</v>
      </c>
      <c r="D27" s="287">
        <f>INT(+C27*10)-INT(+C27*10*0.9)</f>
        <v>517</v>
      </c>
      <c r="E27" s="288">
        <f t="shared" ref="E27:E30" si="3">INT(+C27*10)-INT(+C27*10*0.8)</f>
        <v>1034</v>
      </c>
      <c r="F27" s="288">
        <f t="shared" si="0"/>
        <v>1551</v>
      </c>
      <c r="G27" s="670"/>
    </row>
    <row r="28" spans="2:7" ht="22.9" customHeight="1" x14ac:dyDescent="0.15">
      <c r="B28" s="364" t="s">
        <v>111</v>
      </c>
      <c r="C28" s="355">
        <v>378</v>
      </c>
      <c r="D28" s="287">
        <f>INT(+C28*10)-INT(+C28*10*0.9)</f>
        <v>378</v>
      </c>
      <c r="E28" s="288">
        <f t="shared" si="3"/>
        <v>756</v>
      </c>
      <c r="F28" s="288">
        <f t="shared" si="0"/>
        <v>1134</v>
      </c>
      <c r="G28" s="670"/>
    </row>
    <row r="29" spans="2:7" ht="22.9" customHeight="1" x14ac:dyDescent="0.15">
      <c r="B29" s="364" t="s">
        <v>112</v>
      </c>
      <c r="C29" s="101">
        <v>341</v>
      </c>
      <c r="D29" s="287">
        <f>INT(+C29*10)-INT(+C29*10*0.9)</f>
        <v>341</v>
      </c>
      <c r="E29" s="288">
        <f t="shared" si="3"/>
        <v>682</v>
      </c>
      <c r="F29" s="288">
        <f t="shared" si="0"/>
        <v>1023</v>
      </c>
      <c r="G29" s="671"/>
    </row>
    <row r="30" spans="2:7" ht="22.9" customHeight="1" x14ac:dyDescent="0.15">
      <c r="B30" s="364" t="s">
        <v>423</v>
      </c>
      <c r="C30" s="210">
        <v>45</v>
      </c>
      <c r="D30" s="367">
        <f>INT(+C30*10)-INT(+C30*10*0.9)</f>
        <v>45</v>
      </c>
      <c r="E30" s="283">
        <f t="shared" si="3"/>
        <v>90</v>
      </c>
      <c r="F30" s="283">
        <f t="shared" si="0"/>
        <v>135</v>
      </c>
      <c r="G30" s="368" t="s">
        <v>174</v>
      </c>
    </row>
    <row r="31" spans="2:7" ht="22.9" customHeight="1" x14ac:dyDescent="0.15">
      <c r="B31" s="30" t="s">
        <v>422</v>
      </c>
      <c r="C31" s="210"/>
      <c r="D31" s="121"/>
      <c r="E31" s="122"/>
      <c r="F31" s="282"/>
      <c r="G31" s="661" t="s">
        <v>114</v>
      </c>
    </row>
    <row r="32" spans="2:7" ht="22.9" customHeight="1" x14ac:dyDescent="0.15">
      <c r="B32" s="365" t="s">
        <v>175</v>
      </c>
      <c r="C32" s="211"/>
      <c r="D32" s="367"/>
      <c r="E32" s="283"/>
      <c r="F32" s="283"/>
      <c r="G32" s="662"/>
    </row>
    <row r="33" spans="2:7" ht="22.9" customHeight="1" x14ac:dyDescent="0.15">
      <c r="B33" s="362" t="s">
        <v>110</v>
      </c>
      <c r="C33" s="355">
        <v>544</v>
      </c>
      <c r="D33" s="287">
        <f>INT(+C33*10)-INT(+C33*10*0.9)</f>
        <v>544</v>
      </c>
      <c r="E33" s="288">
        <f t="shared" ref="E33:E35" si="4">INT(+C33*10)-INT(+C33*10*0.8)</f>
        <v>1088</v>
      </c>
      <c r="F33" s="288">
        <f t="shared" ref="F33:F35" si="5">INT(+C33*10)-INT(+C33*10*0.7)</f>
        <v>1632</v>
      </c>
      <c r="G33" s="662"/>
    </row>
    <row r="34" spans="2:7" ht="22.9" customHeight="1" x14ac:dyDescent="0.15">
      <c r="B34" s="364" t="s">
        <v>111</v>
      </c>
      <c r="C34" s="355">
        <v>486</v>
      </c>
      <c r="D34" s="287">
        <f>INT(+C34*10)-INT(+C34*10*0.9)</f>
        <v>486</v>
      </c>
      <c r="E34" s="288">
        <f t="shared" si="4"/>
        <v>972</v>
      </c>
      <c r="F34" s="288">
        <f t="shared" si="5"/>
        <v>1458</v>
      </c>
      <c r="G34" s="662"/>
    </row>
    <row r="35" spans="2:7" ht="22.9" customHeight="1" x14ac:dyDescent="0.15">
      <c r="B35" s="364" t="s">
        <v>112</v>
      </c>
      <c r="C35" s="101">
        <v>443</v>
      </c>
      <c r="D35" s="287">
        <f>INT(+C35*10)-INT(+C35*10*0.9)</f>
        <v>443</v>
      </c>
      <c r="E35" s="288">
        <f t="shared" si="4"/>
        <v>886</v>
      </c>
      <c r="F35" s="288">
        <f t="shared" si="5"/>
        <v>1329</v>
      </c>
      <c r="G35" s="662"/>
    </row>
    <row r="36" spans="2:7" ht="22.9" customHeight="1" x14ac:dyDescent="0.15">
      <c r="B36" s="365" t="s">
        <v>176</v>
      </c>
      <c r="C36" s="211"/>
      <c r="D36" s="367"/>
      <c r="E36" s="283"/>
      <c r="F36" s="283"/>
      <c r="G36" s="662"/>
    </row>
    <row r="37" spans="2:7" ht="22.9" customHeight="1" x14ac:dyDescent="0.15">
      <c r="B37" s="362" t="s">
        <v>110</v>
      </c>
      <c r="C37" s="355">
        <v>524</v>
      </c>
      <c r="D37" s="287">
        <f>INT(+C37*10)-INT(+C37*10*0.9)</f>
        <v>524</v>
      </c>
      <c r="E37" s="288">
        <f t="shared" ref="E37:E39" si="6">INT(+C37*10)-INT(+C37*10*0.8)</f>
        <v>1048</v>
      </c>
      <c r="F37" s="288">
        <f t="shared" si="0"/>
        <v>1572</v>
      </c>
      <c r="G37" s="662"/>
    </row>
    <row r="38" spans="2:7" ht="22.9" customHeight="1" x14ac:dyDescent="0.15">
      <c r="B38" s="364" t="s">
        <v>111</v>
      </c>
      <c r="C38" s="355">
        <v>466</v>
      </c>
      <c r="D38" s="287">
        <f>INT(+C38*10)-INT(+C38*10*0.9)</f>
        <v>466</v>
      </c>
      <c r="E38" s="288">
        <f t="shared" si="6"/>
        <v>932</v>
      </c>
      <c r="F38" s="288">
        <f t="shared" si="0"/>
        <v>1398</v>
      </c>
      <c r="G38" s="662"/>
    </row>
    <row r="39" spans="2:7" ht="22.9" customHeight="1" x14ac:dyDescent="0.15">
      <c r="B39" s="364" t="s">
        <v>112</v>
      </c>
      <c r="C39" s="101">
        <v>423</v>
      </c>
      <c r="D39" s="287">
        <f>INT(+C39*10)-INT(+C39*10*0.9)</f>
        <v>423</v>
      </c>
      <c r="E39" s="288">
        <f t="shared" si="6"/>
        <v>846</v>
      </c>
      <c r="F39" s="288">
        <f t="shared" si="0"/>
        <v>1269</v>
      </c>
      <c r="G39" s="663"/>
    </row>
    <row r="40" spans="2:7" ht="22.9" customHeight="1" x14ac:dyDescent="0.15">
      <c r="B40" s="278" t="s">
        <v>424</v>
      </c>
      <c r="C40" s="210"/>
      <c r="D40" s="121"/>
      <c r="E40" s="122"/>
      <c r="F40" s="282"/>
      <c r="G40" s="661" t="s">
        <v>173</v>
      </c>
    </row>
    <row r="41" spans="2:7" ht="22.9" customHeight="1" x14ac:dyDescent="0.15">
      <c r="B41" s="31" t="s">
        <v>110</v>
      </c>
      <c r="C41" s="355">
        <v>361</v>
      </c>
      <c r="D41" s="287">
        <f>INT(+C41*10)-INT(+C41*10*0.9)</f>
        <v>361</v>
      </c>
      <c r="E41" s="288">
        <f t="shared" ref="E41:E43" si="7">INT(+C41*10)-INT(+C41*10*0.8)</f>
        <v>722</v>
      </c>
      <c r="F41" s="288">
        <f t="shared" si="0"/>
        <v>1083</v>
      </c>
      <c r="G41" s="662"/>
    </row>
    <row r="42" spans="2:7" ht="22.9" customHeight="1" x14ac:dyDescent="0.15">
      <c r="B42" s="32" t="s">
        <v>111</v>
      </c>
      <c r="C42" s="355">
        <v>325</v>
      </c>
      <c r="D42" s="287">
        <f>INT(+C42*10)-INT(+C42*10*0.9)</f>
        <v>325</v>
      </c>
      <c r="E42" s="288">
        <f t="shared" si="7"/>
        <v>650</v>
      </c>
      <c r="F42" s="288">
        <f t="shared" si="0"/>
        <v>975</v>
      </c>
      <c r="G42" s="662"/>
    </row>
    <row r="43" spans="2:7" ht="22.9" customHeight="1" thickBot="1" x14ac:dyDescent="0.2">
      <c r="B43" s="279" t="s">
        <v>112</v>
      </c>
      <c r="C43" s="357">
        <v>294</v>
      </c>
      <c r="D43" s="360">
        <f>INT(+C43*10)-INT(+C43*10*0.9)</f>
        <v>294</v>
      </c>
      <c r="E43" s="361">
        <f t="shared" si="7"/>
        <v>588</v>
      </c>
      <c r="F43" s="361">
        <f t="shared" si="0"/>
        <v>882</v>
      </c>
      <c r="G43" s="664"/>
    </row>
    <row r="45" spans="2:7" s="237" customFormat="1" ht="12" x14ac:dyDescent="0.15">
      <c r="B45" s="237" t="s">
        <v>221</v>
      </c>
      <c r="C45" s="344"/>
      <c r="D45" s="344"/>
      <c r="E45" s="344"/>
      <c r="F45" s="344"/>
      <c r="G45" s="344"/>
    </row>
    <row r="46" spans="2:7" s="237" customFormat="1" ht="12" x14ac:dyDescent="0.15">
      <c r="B46" s="237" t="s">
        <v>567</v>
      </c>
      <c r="C46" s="344"/>
      <c r="D46" s="344"/>
      <c r="E46" s="344"/>
      <c r="F46" s="344"/>
      <c r="G46" s="344"/>
    </row>
    <row r="47" spans="2:7" s="237" customFormat="1" ht="12" x14ac:dyDescent="0.15">
      <c r="B47" s="237" t="s">
        <v>563</v>
      </c>
      <c r="C47" s="344"/>
      <c r="D47" s="344"/>
      <c r="E47" s="344"/>
      <c r="F47" s="344"/>
      <c r="G47" s="344"/>
    </row>
    <row r="48" spans="2:7" s="237" customFormat="1" ht="12" x14ac:dyDescent="0.15">
      <c r="B48" s="237" t="s">
        <v>216</v>
      </c>
      <c r="C48" s="344"/>
      <c r="D48" s="344"/>
      <c r="E48" s="344"/>
      <c r="F48" s="344"/>
      <c r="G48" s="344"/>
    </row>
    <row r="49" spans="2:8" s="237" customFormat="1" ht="12" x14ac:dyDescent="0.15">
      <c r="B49" s="237" t="s">
        <v>217</v>
      </c>
      <c r="C49" s="344"/>
      <c r="D49" s="344"/>
      <c r="E49" s="344"/>
      <c r="F49" s="344"/>
      <c r="G49" s="344"/>
    </row>
    <row r="50" spans="2:8" s="46" customFormat="1" x14ac:dyDescent="0.15">
      <c r="C50" s="168"/>
      <c r="D50" s="168"/>
      <c r="E50" s="168"/>
      <c r="F50" s="168"/>
      <c r="G50" s="168"/>
    </row>
    <row r="51" spans="2:8" s="46" customFormat="1" ht="15" thickBot="1" x14ac:dyDescent="0.2">
      <c r="B51" s="420" t="s">
        <v>201</v>
      </c>
      <c r="C51" s="421"/>
      <c r="D51" s="421"/>
      <c r="E51" s="421"/>
      <c r="F51" s="421"/>
      <c r="G51" s="421"/>
    </row>
    <row r="52" spans="2:8" s="46" customFormat="1" ht="15" thickBot="1" x14ac:dyDescent="0.2">
      <c r="B52" s="377" t="s">
        <v>202</v>
      </c>
      <c r="C52" s="429" t="s">
        <v>203</v>
      </c>
      <c r="D52" s="580" t="s">
        <v>204</v>
      </c>
      <c r="E52" s="580"/>
      <c r="F52" s="580"/>
      <c r="G52" s="581"/>
      <c r="H52" s="312"/>
    </row>
    <row r="53" spans="2:8" s="46" customFormat="1" x14ac:dyDescent="0.15">
      <c r="B53" s="613" t="s">
        <v>206</v>
      </c>
      <c r="C53" s="615" t="s">
        <v>207</v>
      </c>
      <c r="D53" s="658" t="s">
        <v>526</v>
      </c>
      <c r="E53" s="659"/>
      <c r="F53" s="659"/>
      <c r="G53" s="660"/>
    </row>
    <row r="54" spans="2:8" s="46" customFormat="1" x14ac:dyDescent="0.15">
      <c r="B54" s="613"/>
      <c r="C54" s="616"/>
      <c r="D54" s="621"/>
      <c r="E54" s="621"/>
      <c r="F54" s="621"/>
      <c r="G54" s="622"/>
      <c r="H54" s="253"/>
    </row>
    <row r="55" spans="2:8" s="46" customFormat="1" x14ac:dyDescent="0.15">
      <c r="B55" s="613"/>
      <c r="C55" s="616"/>
      <c r="D55" s="621"/>
      <c r="E55" s="621"/>
      <c r="F55" s="621"/>
      <c r="G55" s="622"/>
    </row>
    <row r="56" spans="2:8" s="46" customFormat="1" x14ac:dyDescent="0.15">
      <c r="B56" s="613"/>
      <c r="C56" s="616"/>
      <c r="D56" s="621"/>
      <c r="E56" s="621"/>
      <c r="F56" s="621"/>
      <c r="G56" s="622"/>
    </row>
    <row r="57" spans="2:8" s="46" customFormat="1" x14ac:dyDescent="0.15">
      <c r="B57" s="613"/>
      <c r="C57" s="616"/>
      <c r="D57" s="621"/>
      <c r="E57" s="621"/>
      <c r="F57" s="621"/>
      <c r="G57" s="622"/>
    </row>
    <row r="58" spans="2:8" s="46" customFormat="1" x14ac:dyDescent="0.15">
      <c r="B58" s="613"/>
      <c r="C58" s="616"/>
      <c r="D58" s="621"/>
      <c r="E58" s="621"/>
      <c r="F58" s="621"/>
      <c r="G58" s="622"/>
    </row>
    <row r="59" spans="2:8" s="46" customFormat="1" x14ac:dyDescent="0.15">
      <c r="B59" s="613"/>
      <c r="C59" s="616"/>
      <c r="D59" s="621"/>
      <c r="E59" s="621"/>
      <c r="F59" s="621"/>
      <c r="G59" s="622"/>
    </row>
    <row r="60" spans="2:8" s="46" customFormat="1" ht="15" thickBot="1" x14ac:dyDescent="0.2">
      <c r="B60" s="641"/>
      <c r="C60" s="617"/>
      <c r="D60" s="623"/>
      <c r="E60" s="623"/>
      <c r="F60" s="623"/>
      <c r="G60" s="624"/>
    </row>
  </sheetData>
  <mergeCells count="12">
    <mergeCell ref="B2:G2"/>
    <mergeCell ref="D52:G52"/>
    <mergeCell ref="B53:B60"/>
    <mergeCell ref="C53:C60"/>
    <mergeCell ref="D53:G60"/>
    <mergeCell ref="G31:G39"/>
    <mergeCell ref="G40:G43"/>
    <mergeCell ref="G8:G12"/>
    <mergeCell ref="G13:G16"/>
    <mergeCell ref="G17:G20"/>
    <mergeCell ref="G21:G25"/>
    <mergeCell ref="G26:G29"/>
  </mergeCells>
  <phoneticPr fontId="22"/>
  <pageMargins left="0.78740157480314965" right="0.59055118110236227" top="0.78740157480314965" bottom="0.78740157480314965" header="0" footer="0"/>
  <pageSetup paperSize="9" scale="6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H59"/>
  <sheetViews>
    <sheetView view="pageBreakPreview" zoomScaleNormal="100" zoomScaleSheetLayoutView="100" workbookViewId="0">
      <selection activeCell="I2" sqref="I2"/>
    </sheetView>
  </sheetViews>
  <sheetFormatPr defaultColWidth="9" defaultRowHeight="14.25" x14ac:dyDescent="0.15"/>
  <cols>
    <col min="1" max="1" width="0.875" style="1" customWidth="1"/>
    <col min="2" max="2" width="55.75" style="1" customWidth="1"/>
    <col min="3" max="6" width="9.75" style="2" customWidth="1"/>
    <col min="7" max="7" width="12.75" style="2" customWidth="1"/>
    <col min="8" max="8" width="3.875" style="1" customWidth="1"/>
    <col min="9" max="16384" width="9" style="1"/>
  </cols>
  <sheetData>
    <row r="1" spans="2:7" ht="6.75" customHeight="1" x14ac:dyDescent="0.15"/>
    <row r="2" spans="2:7" s="7" customFormat="1" ht="23.25" customHeight="1" x14ac:dyDescent="0.15">
      <c r="B2" s="611" t="s">
        <v>532</v>
      </c>
      <c r="C2" s="611"/>
      <c r="D2" s="611"/>
      <c r="E2" s="611"/>
      <c r="F2" s="611"/>
      <c r="G2" s="611"/>
    </row>
    <row r="3" spans="2:7" s="46" customFormat="1" ht="9" customHeight="1" x14ac:dyDescent="0.15">
      <c r="B3" s="432"/>
      <c r="C3" s="432"/>
      <c r="D3" s="432"/>
      <c r="E3" s="432"/>
      <c r="F3" s="432"/>
      <c r="G3" s="432"/>
    </row>
    <row r="4" spans="2:7" s="46" customFormat="1" ht="23.25" customHeight="1" x14ac:dyDescent="0.15">
      <c r="B4" s="432"/>
      <c r="C4" s="432"/>
      <c r="D4" s="432"/>
      <c r="E4" s="432"/>
      <c r="F4" s="432"/>
      <c r="G4" s="428" t="s">
        <v>224</v>
      </c>
    </row>
    <row r="5" spans="2:7" ht="15" thickBot="1" x14ac:dyDescent="0.2">
      <c r="B5" s="441" t="s">
        <v>237</v>
      </c>
      <c r="C5" s="442" t="s">
        <v>64</v>
      </c>
      <c r="D5" s="111">
        <v>10</v>
      </c>
      <c r="E5" s="443" t="s">
        <v>37</v>
      </c>
      <c r="F5" s="443"/>
      <c r="G5" s="443"/>
    </row>
    <row r="6" spans="2:7" ht="24.75" customHeight="1" thickBot="1" x14ac:dyDescent="0.2">
      <c r="B6" s="36" t="s">
        <v>63</v>
      </c>
      <c r="C6" s="29" t="s">
        <v>0</v>
      </c>
      <c r="D6" s="60" t="s">
        <v>83</v>
      </c>
      <c r="E6" s="61" t="s">
        <v>84</v>
      </c>
      <c r="F6" s="153" t="s">
        <v>140</v>
      </c>
      <c r="G6" s="37"/>
    </row>
    <row r="7" spans="2:7" ht="22.9" customHeight="1" x14ac:dyDescent="0.15">
      <c r="B7" s="33" t="s">
        <v>419</v>
      </c>
      <c r="C7" s="34"/>
      <c r="D7" s="35"/>
      <c r="E7" s="35"/>
      <c r="F7" s="280"/>
      <c r="G7" s="665" t="s">
        <v>114</v>
      </c>
    </row>
    <row r="8" spans="2:7" ht="22.9" customHeight="1" x14ac:dyDescent="0.15">
      <c r="B8" s="30" t="s">
        <v>17</v>
      </c>
      <c r="C8" s="4"/>
      <c r="D8" s="5"/>
      <c r="E8" s="5"/>
      <c r="F8" s="281"/>
      <c r="G8" s="662"/>
    </row>
    <row r="9" spans="2:7" ht="22.9" customHeight="1" x14ac:dyDescent="0.15">
      <c r="B9" s="362" t="s">
        <v>110</v>
      </c>
      <c r="C9" s="355">
        <v>514</v>
      </c>
      <c r="D9" s="363">
        <f>INT(+C9*10)-INT(+C9*10*0.9)</f>
        <v>514</v>
      </c>
      <c r="E9" s="288">
        <f>INT(+C9*10)-INT(+C9*10*0.8)</f>
        <v>1028</v>
      </c>
      <c r="F9" s="288">
        <f>INT(+C9*10)-INT(+C9*10*0.7)</f>
        <v>1542</v>
      </c>
      <c r="G9" s="662"/>
    </row>
    <row r="10" spans="2:7" ht="22.9" customHeight="1" x14ac:dyDescent="0.15">
      <c r="B10" s="364" t="s">
        <v>111</v>
      </c>
      <c r="C10" s="355">
        <v>486</v>
      </c>
      <c r="D10" s="363">
        <f>INT(+C10*10)-INT(+C10*10*0.9)</f>
        <v>486</v>
      </c>
      <c r="E10" s="288">
        <f>INT(+C10*10)-INT(+C10*10*0.8)</f>
        <v>972</v>
      </c>
      <c r="F10" s="288">
        <f t="shared" ref="F10:F42" si="0">INT(+C10*10)-INT(+C10*10*0.7)</f>
        <v>1458</v>
      </c>
      <c r="G10" s="662"/>
    </row>
    <row r="11" spans="2:7" ht="22.9" customHeight="1" x14ac:dyDescent="0.15">
      <c r="B11" s="364" t="s">
        <v>112</v>
      </c>
      <c r="C11" s="101">
        <v>445</v>
      </c>
      <c r="D11" s="287">
        <f>INT(+C11*10)-INT(+C11*10*0.9)</f>
        <v>445</v>
      </c>
      <c r="E11" s="288">
        <f t="shared" ref="E11:E19" si="1">INT(+C11*10)-INT(+C11*10*0.8)</f>
        <v>890</v>
      </c>
      <c r="F11" s="288">
        <f t="shared" si="0"/>
        <v>1335</v>
      </c>
      <c r="G11" s="663"/>
    </row>
    <row r="12" spans="2:7" ht="22.9" customHeight="1" x14ac:dyDescent="0.15">
      <c r="B12" s="365" t="s">
        <v>18</v>
      </c>
      <c r="C12" s="210"/>
      <c r="D12" s="366"/>
      <c r="E12" s="282"/>
      <c r="F12" s="282"/>
      <c r="G12" s="661" t="s">
        <v>114</v>
      </c>
    </row>
    <row r="13" spans="2:7" ht="22.9" customHeight="1" x14ac:dyDescent="0.15">
      <c r="B13" s="362" t="s">
        <v>110</v>
      </c>
      <c r="C13" s="355">
        <v>298</v>
      </c>
      <c r="D13" s="287">
        <f>INT(+C13*10)-INT(+C13*10*0.9)</f>
        <v>298</v>
      </c>
      <c r="E13" s="288">
        <f t="shared" si="1"/>
        <v>596</v>
      </c>
      <c r="F13" s="288">
        <f t="shared" si="0"/>
        <v>894</v>
      </c>
      <c r="G13" s="662"/>
    </row>
    <row r="14" spans="2:7" ht="22.9" customHeight="1" x14ac:dyDescent="0.15">
      <c r="B14" s="364" t="s">
        <v>111</v>
      </c>
      <c r="C14" s="101">
        <v>286</v>
      </c>
      <c r="D14" s="287">
        <f>INT(+C14*10)-INT(+C14*10*0.9)</f>
        <v>286</v>
      </c>
      <c r="E14" s="288">
        <f t="shared" si="1"/>
        <v>572</v>
      </c>
      <c r="F14" s="288">
        <f t="shared" si="0"/>
        <v>858</v>
      </c>
      <c r="G14" s="662"/>
    </row>
    <row r="15" spans="2:7" ht="22.9" customHeight="1" x14ac:dyDescent="0.15">
      <c r="B15" s="364" t="s">
        <v>112</v>
      </c>
      <c r="C15" s="101">
        <v>259</v>
      </c>
      <c r="D15" s="287">
        <f>INT(+C15*10)-INT(+C15*10*0.9)</f>
        <v>259</v>
      </c>
      <c r="E15" s="288">
        <f t="shared" si="1"/>
        <v>518</v>
      </c>
      <c r="F15" s="288">
        <f t="shared" si="0"/>
        <v>777</v>
      </c>
      <c r="G15" s="663"/>
    </row>
    <row r="16" spans="2:7" ht="22.9" customHeight="1" x14ac:dyDescent="0.15">
      <c r="B16" s="365" t="s">
        <v>420</v>
      </c>
      <c r="C16" s="210"/>
      <c r="D16" s="366"/>
      <c r="E16" s="282"/>
      <c r="F16" s="282"/>
      <c r="G16" s="661" t="s">
        <v>114</v>
      </c>
    </row>
    <row r="17" spans="2:7" ht="22.9" customHeight="1" x14ac:dyDescent="0.15">
      <c r="B17" s="362" t="s">
        <v>110</v>
      </c>
      <c r="C17" s="355">
        <v>516</v>
      </c>
      <c r="D17" s="287">
        <f>INT(+C17*10)-INT(+C17*10*0.9)</f>
        <v>516</v>
      </c>
      <c r="E17" s="288">
        <f t="shared" si="1"/>
        <v>1032</v>
      </c>
      <c r="F17" s="288">
        <f t="shared" si="0"/>
        <v>1548</v>
      </c>
      <c r="G17" s="662"/>
    </row>
    <row r="18" spans="2:7" ht="22.9" customHeight="1" x14ac:dyDescent="0.15">
      <c r="B18" s="364" t="s">
        <v>111</v>
      </c>
      <c r="C18" s="355">
        <v>486</v>
      </c>
      <c r="D18" s="287">
        <f>INT(+C18*10)-INT(+C18*10*0.9)</f>
        <v>486</v>
      </c>
      <c r="E18" s="288">
        <f t="shared" si="1"/>
        <v>972</v>
      </c>
      <c r="F18" s="288">
        <f t="shared" si="0"/>
        <v>1458</v>
      </c>
      <c r="G18" s="662"/>
    </row>
    <row r="19" spans="2:7" ht="22.9" customHeight="1" x14ac:dyDescent="0.15">
      <c r="B19" s="364" t="s">
        <v>112</v>
      </c>
      <c r="C19" s="101">
        <v>440</v>
      </c>
      <c r="D19" s="287">
        <f>INT(+C19*10)-INT(+C19*10*0.9)</f>
        <v>440</v>
      </c>
      <c r="E19" s="288">
        <f t="shared" si="1"/>
        <v>880</v>
      </c>
      <c r="F19" s="288">
        <f t="shared" si="0"/>
        <v>1320</v>
      </c>
      <c r="G19" s="663"/>
    </row>
    <row r="20" spans="2:7" ht="22.9" customHeight="1" x14ac:dyDescent="0.15">
      <c r="B20" s="365" t="s">
        <v>421</v>
      </c>
      <c r="C20" s="211"/>
      <c r="D20" s="367"/>
      <c r="E20" s="283"/>
      <c r="F20" s="283"/>
      <c r="G20" s="661" t="s">
        <v>114</v>
      </c>
    </row>
    <row r="21" spans="2:7" ht="22.9" customHeight="1" x14ac:dyDescent="0.15">
      <c r="B21" s="365" t="s">
        <v>15</v>
      </c>
      <c r="C21" s="211"/>
      <c r="D21" s="367"/>
      <c r="E21" s="283"/>
      <c r="F21" s="283"/>
      <c r="G21" s="662"/>
    </row>
    <row r="22" spans="2:7" ht="22.9" customHeight="1" x14ac:dyDescent="0.15">
      <c r="B22" s="362" t="s">
        <v>110</v>
      </c>
      <c r="C22" s="355">
        <v>565</v>
      </c>
      <c r="D22" s="287">
        <f>INT(+C22*10)-INT(+C22*10*0.9)</f>
        <v>565</v>
      </c>
      <c r="E22" s="288">
        <f t="shared" ref="E22:E24" si="2">INT(+C22*10)-INT(+C22*10*0.8)</f>
        <v>1130</v>
      </c>
      <c r="F22" s="288">
        <f t="shared" si="0"/>
        <v>1695</v>
      </c>
      <c r="G22" s="662"/>
    </row>
    <row r="23" spans="2:7" ht="22.9" customHeight="1" x14ac:dyDescent="0.15">
      <c r="B23" s="364" t="s">
        <v>111</v>
      </c>
      <c r="C23" s="355">
        <v>416</v>
      </c>
      <c r="D23" s="287">
        <f>INT(+C23*10)-INT(+C23*10*0.9)</f>
        <v>416</v>
      </c>
      <c r="E23" s="288">
        <f t="shared" si="2"/>
        <v>832</v>
      </c>
      <c r="F23" s="288">
        <f t="shared" si="0"/>
        <v>1248</v>
      </c>
      <c r="G23" s="662"/>
    </row>
    <row r="24" spans="2:7" ht="22.9" customHeight="1" x14ac:dyDescent="0.15">
      <c r="B24" s="364" t="s">
        <v>112</v>
      </c>
      <c r="C24" s="101">
        <v>379</v>
      </c>
      <c r="D24" s="287">
        <f>INT(+C24*10)-INT(+C24*10*0.9)</f>
        <v>379</v>
      </c>
      <c r="E24" s="288">
        <f t="shared" si="2"/>
        <v>758</v>
      </c>
      <c r="F24" s="288">
        <f t="shared" si="0"/>
        <v>1137</v>
      </c>
      <c r="G24" s="663"/>
    </row>
    <row r="25" spans="2:7" ht="22.9" customHeight="1" x14ac:dyDescent="0.15">
      <c r="B25" s="365" t="s">
        <v>16</v>
      </c>
      <c r="C25" s="210"/>
      <c r="D25" s="366"/>
      <c r="E25" s="282"/>
      <c r="F25" s="282"/>
      <c r="G25" s="672" t="s">
        <v>116</v>
      </c>
    </row>
    <row r="26" spans="2:7" ht="22.9" customHeight="1" x14ac:dyDescent="0.15">
      <c r="B26" s="362" t="s">
        <v>110</v>
      </c>
      <c r="C26" s="355">
        <v>517</v>
      </c>
      <c r="D26" s="287">
        <f>INT(+C26*10)-INT(+C26*10*0.9)</f>
        <v>517</v>
      </c>
      <c r="E26" s="288">
        <f t="shared" ref="E26:E29" si="3">INT(+C26*10)-INT(+C26*10*0.8)</f>
        <v>1034</v>
      </c>
      <c r="F26" s="288">
        <f t="shared" si="0"/>
        <v>1551</v>
      </c>
      <c r="G26" s="673"/>
    </row>
    <row r="27" spans="2:7" ht="22.9" customHeight="1" x14ac:dyDescent="0.15">
      <c r="B27" s="364" t="s">
        <v>111</v>
      </c>
      <c r="C27" s="355">
        <v>378</v>
      </c>
      <c r="D27" s="287">
        <f>INT(+C27*10)-INT(+C27*10*0.9)</f>
        <v>378</v>
      </c>
      <c r="E27" s="288">
        <f t="shared" si="3"/>
        <v>756</v>
      </c>
      <c r="F27" s="288">
        <f t="shared" si="0"/>
        <v>1134</v>
      </c>
      <c r="G27" s="673"/>
    </row>
    <row r="28" spans="2:7" ht="22.9" customHeight="1" x14ac:dyDescent="0.15">
      <c r="B28" s="364" t="s">
        <v>112</v>
      </c>
      <c r="C28" s="101">
        <v>341</v>
      </c>
      <c r="D28" s="287">
        <f>INT(+C28*10)-INT(+C28*10*0.9)</f>
        <v>341</v>
      </c>
      <c r="E28" s="288">
        <f t="shared" si="3"/>
        <v>682</v>
      </c>
      <c r="F28" s="288">
        <f t="shared" si="0"/>
        <v>1023</v>
      </c>
      <c r="G28" s="674"/>
    </row>
    <row r="29" spans="2:7" ht="22.9" customHeight="1" x14ac:dyDescent="0.15">
      <c r="B29" s="364" t="s">
        <v>425</v>
      </c>
      <c r="C29" s="210">
        <v>45</v>
      </c>
      <c r="D29" s="367">
        <f>INT(+C29*10)-INT(+C29*10*0.9)</f>
        <v>45</v>
      </c>
      <c r="E29" s="283">
        <f t="shared" si="3"/>
        <v>90</v>
      </c>
      <c r="F29" s="283">
        <f t="shared" si="0"/>
        <v>135</v>
      </c>
      <c r="G29" s="368" t="s">
        <v>174</v>
      </c>
    </row>
    <row r="30" spans="2:7" ht="22.9" customHeight="1" x14ac:dyDescent="0.15">
      <c r="B30" s="365" t="s">
        <v>422</v>
      </c>
      <c r="C30" s="210"/>
      <c r="D30" s="366"/>
      <c r="E30" s="282"/>
      <c r="F30" s="282"/>
      <c r="G30" s="661" t="s">
        <v>114</v>
      </c>
    </row>
    <row r="31" spans="2:7" ht="22.9" customHeight="1" x14ac:dyDescent="0.15">
      <c r="B31" s="365" t="s">
        <v>175</v>
      </c>
      <c r="C31" s="211"/>
      <c r="D31" s="367"/>
      <c r="E31" s="283"/>
      <c r="F31" s="283"/>
      <c r="G31" s="662"/>
    </row>
    <row r="32" spans="2:7" ht="22.9" customHeight="1" x14ac:dyDescent="0.15">
      <c r="B32" s="362" t="s">
        <v>110</v>
      </c>
      <c r="C32" s="355">
        <v>544</v>
      </c>
      <c r="D32" s="287">
        <f>INT(+C32*10)-INT(+C32*10*0.9)</f>
        <v>544</v>
      </c>
      <c r="E32" s="288">
        <f t="shared" ref="E32:E34" si="4">INT(+C32*10)-INT(+C32*10*0.8)</f>
        <v>1088</v>
      </c>
      <c r="F32" s="288">
        <f t="shared" ref="F32:F34" si="5">INT(+C32*10)-INT(+C32*10*0.7)</f>
        <v>1632</v>
      </c>
      <c r="G32" s="662"/>
    </row>
    <row r="33" spans="2:7" ht="22.9" customHeight="1" x14ac:dyDescent="0.15">
      <c r="B33" s="364" t="s">
        <v>111</v>
      </c>
      <c r="C33" s="355">
        <v>486</v>
      </c>
      <c r="D33" s="287">
        <f>INT(+C33*10)-INT(+C33*10*0.9)</f>
        <v>486</v>
      </c>
      <c r="E33" s="288">
        <f t="shared" si="4"/>
        <v>972</v>
      </c>
      <c r="F33" s="288">
        <f t="shared" si="5"/>
        <v>1458</v>
      </c>
      <c r="G33" s="662"/>
    </row>
    <row r="34" spans="2:7" ht="22.9" customHeight="1" x14ac:dyDescent="0.15">
      <c r="B34" s="364" t="s">
        <v>112</v>
      </c>
      <c r="C34" s="101">
        <v>443</v>
      </c>
      <c r="D34" s="287">
        <f>INT(+C34*10)-INT(+C34*10*0.9)</f>
        <v>443</v>
      </c>
      <c r="E34" s="288">
        <f t="shared" si="4"/>
        <v>886</v>
      </c>
      <c r="F34" s="288">
        <f t="shared" si="5"/>
        <v>1329</v>
      </c>
      <c r="G34" s="662"/>
    </row>
    <row r="35" spans="2:7" ht="22.9" customHeight="1" x14ac:dyDescent="0.15">
      <c r="B35" s="365" t="s">
        <v>176</v>
      </c>
      <c r="C35" s="211"/>
      <c r="D35" s="366"/>
      <c r="E35" s="283"/>
      <c r="F35" s="283"/>
      <c r="G35" s="662"/>
    </row>
    <row r="36" spans="2:7" ht="22.9" customHeight="1" x14ac:dyDescent="0.15">
      <c r="B36" s="362" t="s">
        <v>110</v>
      </c>
      <c r="C36" s="355">
        <v>524</v>
      </c>
      <c r="D36" s="287">
        <f>INT(+C36*10)-INT(+C36*10*0.9)</f>
        <v>524</v>
      </c>
      <c r="E36" s="288">
        <f t="shared" ref="E36:E38" si="6">INT(+C36*10)-INT(+C36*10*0.8)</f>
        <v>1048</v>
      </c>
      <c r="F36" s="288">
        <f t="shared" ref="F36:F38" si="7">INT(+C36*10)-INT(+C36*10*0.7)</f>
        <v>1572</v>
      </c>
      <c r="G36" s="662"/>
    </row>
    <row r="37" spans="2:7" ht="22.9" customHeight="1" x14ac:dyDescent="0.15">
      <c r="B37" s="364" t="s">
        <v>111</v>
      </c>
      <c r="C37" s="355">
        <v>466</v>
      </c>
      <c r="D37" s="287">
        <f>INT(+C37*10)-INT(+C37*10*0.9)</f>
        <v>466</v>
      </c>
      <c r="E37" s="288">
        <f t="shared" si="6"/>
        <v>932</v>
      </c>
      <c r="F37" s="288">
        <f t="shared" si="7"/>
        <v>1398</v>
      </c>
      <c r="G37" s="662"/>
    </row>
    <row r="38" spans="2:7" ht="22.9" customHeight="1" x14ac:dyDescent="0.15">
      <c r="B38" s="364" t="s">
        <v>112</v>
      </c>
      <c r="C38" s="101">
        <v>423</v>
      </c>
      <c r="D38" s="287">
        <f>INT(+C38*10)-INT(+C38*10*0.9)</f>
        <v>423</v>
      </c>
      <c r="E38" s="288">
        <f t="shared" si="6"/>
        <v>846</v>
      </c>
      <c r="F38" s="288">
        <f t="shared" si="7"/>
        <v>1269</v>
      </c>
      <c r="G38" s="662"/>
    </row>
    <row r="39" spans="2:7" ht="22.9" customHeight="1" x14ac:dyDescent="0.15">
      <c r="B39" s="278" t="s">
        <v>424</v>
      </c>
      <c r="C39" s="210"/>
      <c r="D39" s="121"/>
      <c r="E39" s="122"/>
      <c r="F39" s="282"/>
      <c r="G39" s="661" t="s">
        <v>115</v>
      </c>
    </row>
    <row r="40" spans="2:7" ht="22.9" customHeight="1" x14ac:dyDescent="0.15">
      <c r="B40" s="31" t="s">
        <v>110</v>
      </c>
      <c r="C40" s="355">
        <v>361</v>
      </c>
      <c r="D40" s="287">
        <f>INT(+C40*10)-INT(+C40*10*0.9)</f>
        <v>361</v>
      </c>
      <c r="E40" s="288">
        <f t="shared" ref="E40:E42" si="8">INT(+C40*10)-INT(+C40*10*0.8)</f>
        <v>722</v>
      </c>
      <c r="F40" s="288">
        <f t="shared" si="0"/>
        <v>1083</v>
      </c>
      <c r="G40" s="662"/>
    </row>
    <row r="41" spans="2:7" ht="22.9" customHeight="1" x14ac:dyDescent="0.15">
      <c r="B41" s="32" t="s">
        <v>111</v>
      </c>
      <c r="C41" s="355">
        <v>325</v>
      </c>
      <c r="D41" s="287">
        <f>INT(+C41*10)-INT(+C41*10*0.9)</f>
        <v>325</v>
      </c>
      <c r="E41" s="288">
        <f t="shared" si="8"/>
        <v>650</v>
      </c>
      <c r="F41" s="288">
        <f t="shared" si="0"/>
        <v>975</v>
      </c>
      <c r="G41" s="662"/>
    </row>
    <row r="42" spans="2:7" ht="22.9" customHeight="1" thickBot="1" x14ac:dyDescent="0.2">
      <c r="B42" s="279" t="s">
        <v>112</v>
      </c>
      <c r="C42" s="357">
        <v>294</v>
      </c>
      <c r="D42" s="360">
        <f>INT(+C42*10)-INT(+C42*10*0.9)</f>
        <v>294</v>
      </c>
      <c r="E42" s="361">
        <f t="shared" si="8"/>
        <v>588</v>
      </c>
      <c r="F42" s="361">
        <f t="shared" si="0"/>
        <v>882</v>
      </c>
      <c r="G42" s="664"/>
    </row>
    <row r="43" spans="2:7" x14ac:dyDescent="0.15">
      <c r="C43" s="304"/>
    </row>
    <row r="44" spans="2:7" s="237" customFormat="1" ht="12" x14ac:dyDescent="0.15">
      <c r="B44" s="237" t="s">
        <v>221</v>
      </c>
      <c r="C44" s="344"/>
      <c r="D44" s="344"/>
      <c r="E44" s="344"/>
      <c r="F44" s="344"/>
      <c r="G44" s="344"/>
    </row>
    <row r="45" spans="2:7" s="237" customFormat="1" ht="12" x14ac:dyDescent="0.15">
      <c r="B45" s="237" t="s">
        <v>568</v>
      </c>
      <c r="C45" s="344"/>
      <c r="D45" s="344"/>
      <c r="E45" s="344"/>
      <c r="F45" s="344"/>
      <c r="G45" s="344"/>
    </row>
    <row r="46" spans="2:7" s="237" customFormat="1" ht="12" x14ac:dyDescent="0.15">
      <c r="B46" s="237" t="s">
        <v>569</v>
      </c>
      <c r="C46" s="344"/>
      <c r="D46" s="344"/>
      <c r="E46" s="344"/>
      <c r="F46" s="344"/>
      <c r="G46" s="344"/>
    </row>
    <row r="47" spans="2:7" s="237" customFormat="1" ht="12" x14ac:dyDescent="0.15">
      <c r="B47" s="237" t="s">
        <v>216</v>
      </c>
      <c r="C47" s="344"/>
      <c r="D47" s="344"/>
      <c r="E47" s="344"/>
      <c r="F47" s="344"/>
      <c r="G47" s="344"/>
    </row>
    <row r="48" spans="2:7" s="237" customFormat="1" ht="12" x14ac:dyDescent="0.15">
      <c r="B48" s="237" t="s">
        <v>217</v>
      </c>
      <c r="C48" s="344"/>
      <c r="D48" s="344"/>
      <c r="E48" s="344"/>
      <c r="F48" s="344"/>
      <c r="G48" s="344"/>
    </row>
    <row r="49" spans="2:8" s="46" customFormat="1" x14ac:dyDescent="0.15">
      <c r="C49" s="168"/>
      <c r="D49" s="168"/>
      <c r="E49" s="168"/>
      <c r="F49" s="168"/>
      <c r="G49" s="168"/>
    </row>
    <row r="50" spans="2:8" s="46" customFormat="1" ht="15" thickBot="1" x14ac:dyDescent="0.2">
      <c r="B50" s="420" t="s">
        <v>201</v>
      </c>
      <c r="C50" s="421"/>
      <c r="D50" s="421"/>
      <c r="E50" s="421"/>
      <c r="F50" s="421"/>
      <c r="G50" s="421"/>
    </row>
    <row r="51" spans="2:8" s="46" customFormat="1" ht="15" thickBot="1" x14ac:dyDescent="0.2">
      <c r="B51" s="377" t="s">
        <v>202</v>
      </c>
      <c r="C51" s="429" t="s">
        <v>203</v>
      </c>
      <c r="D51" s="580" t="s">
        <v>204</v>
      </c>
      <c r="E51" s="580"/>
      <c r="F51" s="580"/>
      <c r="G51" s="581"/>
      <c r="H51" s="312"/>
    </row>
    <row r="52" spans="2:8" s="46" customFormat="1" x14ac:dyDescent="0.15">
      <c r="B52" s="613" t="s">
        <v>206</v>
      </c>
      <c r="C52" s="615" t="s">
        <v>207</v>
      </c>
      <c r="D52" s="658" t="s">
        <v>526</v>
      </c>
      <c r="E52" s="659"/>
      <c r="F52" s="659"/>
      <c r="G52" s="660"/>
    </row>
    <row r="53" spans="2:8" s="46" customFormat="1" x14ac:dyDescent="0.15">
      <c r="B53" s="613"/>
      <c r="C53" s="616"/>
      <c r="D53" s="621"/>
      <c r="E53" s="621"/>
      <c r="F53" s="621"/>
      <c r="G53" s="622"/>
      <c r="H53" s="253"/>
    </row>
    <row r="54" spans="2:8" s="46" customFormat="1" x14ac:dyDescent="0.15">
      <c r="B54" s="613"/>
      <c r="C54" s="616"/>
      <c r="D54" s="621"/>
      <c r="E54" s="621"/>
      <c r="F54" s="621"/>
      <c r="G54" s="622"/>
    </row>
    <row r="55" spans="2:8" s="46" customFormat="1" x14ac:dyDescent="0.15">
      <c r="B55" s="613"/>
      <c r="C55" s="616"/>
      <c r="D55" s="621"/>
      <c r="E55" s="621"/>
      <c r="F55" s="621"/>
      <c r="G55" s="622"/>
    </row>
    <row r="56" spans="2:8" s="46" customFormat="1" x14ac:dyDescent="0.15">
      <c r="B56" s="613"/>
      <c r="C56" s="616"/>
      <c r="D56" s="621"/>
      <c r="E56" s="621"/>
      <c r="F56" s="621"/>
      <c r="G56" s="622"/>
    </row>
    <row r="57" spans="2:8" s="46" customFormat="1" x14ac:dyDescent="0.15">
      <c r="B57" s="613"/>
      <c r="C57" s="616"/>
      <c r="D57" s="621"/>
      <c r="E57" s="621"/>
      <c r="F57" s="621"/>
      <c r="G57" s="622"/>
    </row>
    <row r="58" spans="2:8" s="46" customFormat="1" x14ac:dyDescent="0.15">
      <c r="B58" s="613"/>
      <c r="C58" s="616"/>
      <c r="D58" s="621"/>
      <c r="E58" s="621"/>
      <c r="F58" s="621"/>
      <c r="G58" s="622"/>
    </row>
    <row r="59" spans="2:8" s="46" customFormat="1" ht="15" thickBot="1" x14ac:dyDescent="0.2">
      <c r="B59" s="641"/>
      <c r="C59" s="617"/>
      <c r="D59" s="623"/>
      <c r="E59" s="623"/>
      <c r="F59" s="623"/>
      <c r="G59" s="624"/>
    </row>
  </sheetData>
  <mergeCells count="12">
    <mergeCell ref="B2:G2"/>
    <mergeCell ref="D51:G51"/>
    <mergeCell ref="B52:B59"/>
    <mergeCell ref="C52:C59"/>
    <mergeCell ref="D52:G59"/>
    <mergeCell ref="G7:G11"/>
    <mergeCell ref="G12:G15"/>
    <mergeCell ref="G16:G19"/>
    <mergeCell ref="G20:G24"/>
    <mergeCell ref="G25:G28"/>
    <mergeCell ref="G30:G38"/>
    <mergeCell ref="G39:G42"/>
  </mergeCells>
  <phoneticPr fontId="2"/>
  <pageMargins left="0.78740157480314965" right="0.59055118110236227" top="0.78740157480314965" bottom="0.78740157480314965" header="0" footer="0"/>
  <pageSetup paperSize="9" scale="6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192"/>
  <sheetViews>
    <sheetView view="pageBreakPreview" zoomScaleNormal="100" zoomScaleSheetLayoutView="100" workbookViewId="0">
      <selection activeCell="K150" sqref="K150"/>
    </sheetView>
  </sheetViews>
  <sheetFormatPr defaultColWidth="9" defaultRowHeight="14.25" x14ac:dyDescent="0.15"/>
  <cols>
    <col min="1" max="1" width="0.875" style="46" customWidth="1"/>
    <col min="2" max="2" width="40.625" style="46" customWidth="1"/>
    <col min="3" max="3" width="8.75" style="212" customWidth="1"/>
    <col min="4" max="6" width="9.625" style="168" customWidth="1"/>
    <col min="7" max="9" width="8.75" style="168" customWidth="1"/>
    <col min="10" max="10" width="2.5" style="46" customWidth="1"/>
    <col min="11" max="16384" width="9" style="46"/>
  </cols>
  <sheetData>
    <row r="1" spans="2:9" ht="6.75" customHeight="1" x14ac:dyDescent="0.15"/>
    <row r="2" spans="2:9" ht="16.149999999999999" customHeight="1" x14ac:dyDescent="0.15">
      <c r="B2" s="460" t="s">
        <v>531</v>
      </c>
      <c r="C2" s="447"/>
      <c r="D2" s="447"/>
      <c r="E2" s="447"/>
      <c r="F2" s="447"/>
      <c r="G2" s="447"/>
      <c r="H2" s="46"/>
      <c r="I2" s="46"/>
    </row>
    <row r="3" spans="2:9" x14ac:dyDescent="0.15">
      <c r="B3" s="173"/>
      <c r="C3" s="174"/>
      <c r="D3" s="174"/>
      <c r="E3" s="174"/>
      <c r="F3" s="174"/>
      <c r="G3" s="174"/>
      <c r="H3" s="46"/>
      <c r="I3" s="46"/>
    </row>
    <row r="4" spans="2:9" x14ac:dyDescent="0.15">
      <c r="B4" s="138"/>
      <c r="C4" s="324"/>
      <c r="D4" s="324"/>
      <c r="E4" s="324"/>
      <c r="F4" s="324"/>
      <c r="G4" s="482" t="s">
        <v>602</v>
      </c>
      <c r="H4" s="46"/>
      <c r="I4" s="46"/>
    </row>
    <row r="5" spans="2:9" x14ac:dyDescent="0.15">
      <c r="B5" s="138"/>
      <c r="C5" s="324"/>
      <c r="D5" s="324"/>
      <c r="E5" s="324"/>
      <c r="F5" s="324"/>
      <c r="G5" s="359"/>
      <c r="H5" s="46"/>
      <c r="I5" s="46"/>
    </row>
    <row r="6" spans="2:9" ht="15" thickBot="1" x14ac:dyDescent="0.2">
      <c r="B6" s="46" t="s">
        <v>244</v>
      </c>
      <c r="E6" s="138"/>
      <c r="F6" s="138" t="s">
        <v>64</v>
      </c>
      <c r="G6" s="111">
        <v>10.72</v>
      </c>
      <c r="H6" s="168" t="s">
        <v>37</v>
      </c>
    </row>
    <row r="7" spans="2:9" s="214" customFormat="1" ht="24.75" customHeight="1" thickBot="1" x14ac:dyDescent="0.2">
      <c r="B7" s="213" t="s">
        <v>26</v>
      </c>
      <c r="C7" s="176" t="s">
        <v>0</v>
      </c>
      <c r="D7" s="152" t="s">
        <v>132</v>
      </c>
      <c r="E7" s="153" t="s">
        <v>84</v>
      </c>
      <c r="F7" s="153" t="s">
        <v>140</v>
      </c>
      <c r="G7" s="726"/>
      <c r="H7" s="727"/>
      <c r="I7" s="728"/>
    </row>
    <row r="8" spans="2:9" ht="22.15" customHeight="1" x14ac:dyDescent="0.15">
      <c r="B8" s="215" t="s">
        <v>279</v>
      </c>
      <c r="C8" s="131"/>
      <c r="D8" s="216"/>
      <c r="E8" s="143"/>
      <c r="F8" s="273"/>
      <c r="G8" s="729" t="s">
        <v>131</v>
      </c>
      <c r="H8" s="730"/>
      <c r="I8" s="731"/>
    </row>
    <row r="9" spans="2:9" ht="22.15" customHeight="1" x14ac:dyDescent="0.15">
      <c r="B9" s="215" t="s">
        <v>125</v>
      </c>
      <c r="C9" s="129"/>
      <c r="D9" s="134"/>
      <c r="E9" s="217"/>
      <c r="F9" s="274"/>
      <c r="G9" s="732"/>
      <c r="H9" s="730"/>
      <c r="I9" s="731"/>
    </row>
    <row r="10" spans="2:9" ht="22.15" customHeight="1" x14ac:dyDescent="0.15">
      <c r="B10" s="218" t="s">
        <v>4</v>
      </c>
      <c r="C10" s="72">
        <v>370</v>
      </c>
      <c r="D10" s="133">
        <f>INT(C10*$G$6)-INT(INT(C10*$G$6)*0.9)</f>
        <v>397</v>
      </c>
      <c r="E10" s="369">
        <f>INT(C10*$G$6)-INT(INT(C10*$G$6)*0.8)</f>
        <v>794</v>
      </c>
      <c r="F10" s="267">
        <f>INT(C10*$G$6)-INT(INT(C10*$G$6)*0.7)</f>
        <v>1190</v>
      </c>
      <c r="G10" s="732"/>
      <c r="H10" s="730"/>
      <c r="I10" s="731"/>
    </row>
    <row r="11" spans="2:9" ht="22.15" customHeight="1" x14ac:dyDescent="0.15">
      <c r="B11" s="219" t="s">
        <v>5</v>
      </c>
      <c r="C11" s="76">
        <v>423</v>
      </c>
      <c r="D11" s="133">
        <f>INT(C11*$G$6)-INT(INT(C11*$G$6)*0.9)</f>
        <v>454</v>
      </c>
      <c r="E11" s="369">
        <f t="shared" ref="E11:E44" si="0">INT(C11*$G$6)-INT(INT(C11*$G$6)*0.8)</f>
        <v>907</v>
      </c>
      <c r="F11" s="267">
        <f t="shared" ref="F11:F74" si="1">INT(C11*$G$6)-INT(INT(C11*$G$6)*0.7)</f>
        <v>1361</v>
      </c>
      <c r="G11" s="732"/>
      <c r="H11" s="730"/>
      <c r="I11" s="731"/>
    </row>
    <row r="12" spans="2:9" ht="22.15" customHeight="1" x14ac:dyDescent="0.15">
      <c r="B12" s="219" t="s">
        <v>6</v>
      </c>
      <c r="C12" s="76">
        <v>479</v>
      </c>
      <c r="D12" s="133">
        <f>INT(C12*$G$6)-INT(INT(C12*$G$6)*0.9)</f>
        <v>514</v>
      </c>
      <c r="E12" s="369">
        <f t="shared" si="0"/>
        <v>1027</v>
      </c>
      <c r="F12" s="267">
        <f t="shared" si="1"/>
        <v>1541</v>
      </c>
      <c r="G12" s="732"/>
      <c r="H12" s="730"/>
      <c r="I12" s="731"/>
    </row>
    <row r="13" spans="2:9" ht="22.15" customHeight="1" x14ac:dyDescent="0.15">
      <c r="B13" s="219" t="s">
        <v>7</v>
      </c>
      <c r="C13" s="76">
        <v>533</v>
      </c>
      <c r="D13" s="133">
        <f>INT(C13*$G$6)-INT(INT(C13*$G$6)*0.9)</f>
        <v>572</v>
      </c>
      <c r="E13" s="369">
        <f t="shared" si="0"/>
        <v>1143</v>
      </c>
      <c r="F13" s="267">
        <f t="shared" si="1"/>
        <v>1714</v>
      </c>
      <c r="G13" s="732"/>
      <c r="H13" s="730"/>
      <c r="I13" s="731"/>
    </row>
    <row r="14" spans="2:9" ht="22.15" customHeight="1" x14ac:dyDescent="0.15">
      <c r="B14" s="219" t="s">
        <v>8</v>
      </c>
      <c r="C14" s="76">
        <v>588</v>
      </c>
      <c r="D14" s="133">
        <f>INT(C14*$G$6)-INT(INT(C14*$G$6)*0.9)</f>
        <v>631</v>
      </c>
      <c r="E14" s="369">
        <f t="shared" si="0"/>
        <v>1261</v>
      </c>
      <c r="F14" s="267">
        <f t="shared" si="1"/>
        <v>1891</v>
      </c>
      <c r="G14" s="732"/>
      <c r="H14" s="730"/>
      <c r="I14" s="731"/>
    </row>
    <row r="15" spans="2:9" ht="22.15" customHeight="1" x14ac:dyDescent="0.15">
      <c r="B15" s="215" t="s">
        <v>126</v>
      </c>
      <c r="C15" s="130"/>
      <c r="D15" s="146"/>
      <c r="E15" s="145"/>
      <c r="F15" s="275"/>
      <c r="G15" s="732"/>
      <c r="H15" s="730"/>
      <c r="I15" s="731"/>
    </row>
    <row r="16" spans="2:9" ht="22.15" customHeight="1" x14ac:dyDescent="0.15">
      <c r="B16" s="218" t="s">
        <v>4</v>
      </c>
      <c r="C16" s="73">
        <v>388</v>
      </c>
      <c r="D16" s="133">
        <f>INT(C16*$G$6)-INT(INT(C16*$G$6)*0.9)</f>
        <v>416</v>
      </c>
      <c r="E16" s="369">
        <f t="shared" si="0"/>
        <v>832</v>
      </c>
      <c r="F16" s="267">
        <f t="shared" si="1"/>
        <v>1248</v>
      </c>
      <c r="G16" s="732"/>
      <c r="H16" s="730"/>
      <c r="I16" s="731"/>
    </row>
    <row r="17" spans="2:9" ht="22.15" customHeight="1" x14ac:dyDescent="0.15">
      <c r="B17" s="219" t="s">
        <v>5</v>
      </c>
      <c r="C17" s="77">
        <v>444</v>
      </c>
      <c r="D17" s="133">
        <f>INT(C17*$G$6)-INT(INT(C17*$G$6)*0.9)</f>
        <v>476</v>
      </c>
      <c r="E17" s="369">
        <f t="shared" si="0"/>
        <v>952</v>
      </c>
      <c r="F17" s="267">
        <f t="shared" si="1"/>
        <v>1428</v>
      </c>
      <c r="G17" s="732"/>
      <c r="H17" s="730"/>
      <c r="I17" s="731"/>
    </row>
    <row r="18" spans="2:9" ht="22.15" customHeight="1" x14ac:dyDescent="0.15">
      <c r="B18" s="219" t="s">
        <v>6</v>
      </c>
      <c r="C18" s="77">
        <v>502</v>
      </c>
      <c r="D18" s="133">
        <f>INT(C18*$G$6)-INT(INT(C18*$G$6)*0.9)</f>
        <v>539</v>
      </c>
      <c r="E18" s="369">
        <f t="shared" si="0"/>
        <v>1077</v>
      </c>
      <c r="F18" s="267">
        <f t="shared" si="1"/>
        <v>1615</v>
      </c>
      <c r="G18" s="732"/>
      <c r="H18" s="730"/>
      <c r="I18" s="731"/>
    </row>
    <row r="19" spans="2:9" ht="22.15" customHeight="1" x14ac:dyDescent="0.15">
      <c r="B19" s="219" t="s">
        <v>7</v>
      </c>
      <c r="C19" s="77">
        <v>560</v>
      </c>
      <c r="D19" s="133">
        <f>INT(C19*$G$6)-INT(INT(C19*$G$6)*0.9)</f>
        <v>601</v>
      </c>
      <c r="E19" s="369">
        <f t="shared" si="0"/>
        <v>1201</v>
      </c>
      <c r="F19" s="267">
        <f t="shared" si="1"/>
        <v>1801</v>
      </c>
      <c r="G19" s="732"/>
      <c r="H19" s="730"/>
      <c r="I19" s="731"/>
    </row>
    <row r="20" spans="2:9" ht="22.15" customHeight="1" x14ac:dyDescent="0.15">
      <c r="B20" s="219" t="s">
        <v>8</v>
      </c>
      <c r="C20" s="77">
        <v>617</v>
      </c>
      <c r="D20" s="133">
        <f>INT(C20*$G$6)-INT(INT(C20*$G$6)*0.9)</f>
        <v>662</v>
      </c>
      <c r="E20" s="369">
        <f t="shared" si="0"/>
        <v>1323</v>
      </c>
      <c r="F20" s="267">
        <f t="shared" si="1"/>
        <v>1985</v>
      </c>
      <c r="G20" s="732"/>
      <c r="H20" s="730"/>
      <c r="I20" s="731"/>
    </row>
    <row r="21" spans="2:9" ht="22.15" customHeight="1" x14ac:dyDescent="0.15">
      <c r="B21" s="215" t="s">
        <v>127</v>
      </c>
      <c r="C21" s="130"/>
      <c r="D21" s="146"/>
      <c r="E21" s="145"/>
      <c r="F21" s="275"/>
      <c r="G21" s="732"/>
      <c r="H21" s="730"/>
      <c r="I21" s="731"/>
    </row>
    <row r="22" spans="2:9" ht="22.15" customHeight="1" x14ac:dyDescent="0.15">
      <c r="B22" s="218" t="s">
        <v>4</v>
      </c>
      <c r="C22" s="73">
        <v>570</v>
      </c>
      <c r="D22" s="133">
        <f>INT(C22*$G$6)-INT(INT(C22*$G$6)*0.9)</f>
        <v>611</v>
      </c>
      <c r="E22" s="369">
        <f t="shared" si="0"/>
        <v>1222</v>
      </c>
      <c r="F22" s="267">
        <f t="shared" si="1"/>
        <v>1833</v>
      </c>
      <c r="G22" s="732"/>
      <c r="H22" s="730"/>
      <c r="I22" s="731"/>
    </row>
    <row r="23" spans="2:9" ht="22.15" customHeight="1" x14ac:dyDescent="0.15">
      <c r="B23" s="219" t="s">
        <v>5</v>
      </c>
      <c r="C23" s="77">
        <v>673</v>
      </c>
      <c r="D23" s="133">
        <f>INT(C23*$G$6)-INT(INT(C23*$G$6)*0.9)</f>
        <v>722</v>
      </c>
      <c r="E23" s="369">
        <f t="shared" si="0"/>
        <v>1443</v>
      </c>
      <c r="F23" s="267">
        <f t="shared" si="1"/>
        <v>2165</v>
      </c>
      <c r="G23" s="732"/>
      <c r="H23" s="730"/>
      <c r="I23" s="731"/>
    </row>
    <row r="24" spans="2:9" ht="22.15" customHeight="1" x14ac:dyDescent="0.15">
      <c r="B24" s="219" t="s">
        <v>6</v>
      </c>
      <c r="C24" s="77">
        <v>777</v>
      </c>
      <c r="D24" s="133">
        <f>INT(C24*$G$6)-INT(INT(C24*$G$6)*0.9)</f>
        <v>833</v>
      </c>
      <c r="E24" s="369">
        <f t="shared" si="0"/>
        <v>1666</v>
      </c>
      <c r="F24" s="267">
        <f t="shared" si="1"/>
        <v>2499</v>
      </c>
      <c r="G24" s="732"/>
      <c r="H24" s="730"/>
      <c r="I24" s="731"/>
    </row>
    <row r="25" spans="2:9" ht="22.15" customHeight="1" x14ac:dyDescent="0.15">
      <c r="B25" s="219" t="s">
        <v>7</v>
      </c>
      <c r="C25" s="77">
        <v>880</v>
      </c>
      <c r="D25" s="133">
        <f>INT(C25*$G$6)-INT(INT(C25*$G$6)*0.9)</f>
        <v>944</v>
      </c>
      <c r="E25" s="369">
        <f t="shared" si="0"/>
        <v>1887</v>
      </c>
      <c r="F25" s="267">
        <f t="shared" si="1"/>
        <v>2830</v>
      </c>
      <c r="G25" s="732"/>
      <c r="H25" s="730"/>
      <c r="I25" s="731"/>
    </row>
    <row r="26" spans="2:9" ht="22.15" customHeight="1" x14ac:dyDescent="0.15">
      <c r="B26" s="219" t="s">
        <v>8</v>
      </c>
      <c r="C26" s="77">
        <v>984</v>
      </c>
      <c r="D26" s="133">
        <f>INT(C26*$G$6)-INT(INT(C26*$G$6)*0.9)</f>
        <v>1055</v>
      </c>
      <c r="E26" s="369">
        <f t="shared" si="0"/>
        <v>2110</v>
      </c>
      <c r="F26" s="267">
        <f t="shared" si="1"/>
        <v>3165</v>
      </c>
      <c r="G26" s="732"/>
      <c r="H26" s="730"/>
      <c r="I26" s="731"/>
    </row>
    <row r="27" spans="2:9" ht="22.15" customHeight="1" x14ac:dyDescent="0.15">
      <c r="B27" s="215" t="s">
        <v>128</v>
      </c>
      <c r="C27" s="130"/>
      <c r="D27" s="146"/>
      <c r="E27" s="145"/>
      <c r="F27" s="275"/>
      <c r="G27" s="732"/>
      <c r="H27" s="730"/>
      <c r="I27" s="731"/>
    </row>
    <row r="28" spans="2:9" ht="22.15" customHeight="1" x14ac:dyDescent="0.15">
      <c r="B28" s="218" t="s">
        <v>4</v>
      </c>
      <c r="C28" s="72">
        <v>584</v>
      </c>
      <c r="D28" s="133">
        <f>INT(C28*$G$6)-INT(INT(C28*$G$6)*0.9)</f>
        <v>626</v>
      </c>
      <c r="E28" s="369">
        <f t="shared" si="0"/>
        <v>1252</v>
      </c>
      <c r="F28" s="267">
        <f t="shared" si="1"/>
        <v>1878</v>
      </c>
      <c r="G28" s="732"/>
      <c r="H28" s="730"/>
      <c r="I28" s="731"/>
    </row>
    <row r="29" spans="2:9" ht="22.15" customHeight="1" x14ac:dyDescent="0.15">
      <c r="B29" s="219" t="s">
        <v>5</v>
      </c>
      <c r="C29" s="76">
        <v>689</v>
      </c>
      <c r="D29" s="133">
        <f>INT(C29*$G$6)-INT(INT(C29*$G$6)*0.9)</f>
        <v>739</v>
      </c>
      <c r="E29" s="369">
        <f t="shared" si="0"/>
        <v>1478</v>
      </c>
      <c r="F29" s="267">
        <f t="shared" si="1"/>
        <v>2216</v>
      </c>
      <c r="G29" s="732"/>
      <c r="H29" s="730"/>
      <c r="I29" s="731"/>
    </row>
    <row r="30" spans="2:9" ht="22.15" customHeight="1" x14ac:dyDescent="0.15">
      <c r="B30" s="219" t="s">
        <v>6</v>
      </c>
      <c r="C30" s="76">
        <v>796</v>
      </c>
      <c r="D30" s="133">
        <f>INT(C30*$G$6)-INT(INT(C30*$G$6)*0.9)</f>
        <v>854</v>
      </c>
      <c r="E30" s="369">
        <f t="shared" si="0"/>
        <v>1707</v>
      </c>
      <c r="F30" s="267">
        <f t="shared" si="1"/>
        <v>2560</v>
      </c>
      <c r="G30" s="732"/>
      <c r="H30" s="730"/>
      <c r="I30" s="731"/>
    </row>
    <row r="31" spans="2:9" ht="22.15" customHeight="1" x14ac:dyDescent="0.15">
      <c r="B31" s="219" t="s">
        <v>7</v>
      </c>
      <c r="C31" s="76">
        <v>901</v>
      </c>
      <c r="D31" s="133">
        <f>INT(C31*$G$6)-INT(INT(C31*$G$6)*0.9)</f>
        <v>966</v>
      </c>
      <c r="E31" s="369">
        <f t="shared" si="0"/>
        <v>1932</v>
      </c>
      <c r="F31" s="267">
        <f t="shared" si="1"/>
        <v>2898</v>
      </c>
      <c r="G31" s="732"/>
      <c r="H31" s="730"/>
      <c r="I31" s="731"/>
    </row>
    <row r="32" spans="2:9" ht="22.15" customHeight="1" x14ac:dyDescent="0.15">
      <c r="B32" s="219" t="s">
        <v>8</v>
      </c>
      <c r="C32" s="76">
        <v>1008</v>
      </c>
      <c r="D32" s="133">
        <f>INT(C32*$G$6)-INT(INT(C32*$G$6)*0.9)</f>
        <v>1081</v>
      </c>
      <c r="E32" s="369">
        <f t="shared" si="0"/>
        <v>2161</v>
      </c>
      <c r="F32" s="267">
        <f t="shared" si="1"/>
        <v>3242</v>
      </c>
      <c r="G32" s="732"/>
      <c r="H32" s="730"/>
      <c r="I32" s="731"/>
    </row>
    <row r="33" spans="2:9" ht="22.15" customHeight="1" x14ac:dyDescent="0.15">
      <c r="B33" s="215" t="s">
        <v>129</v>
      </c>
      <c r="C33" s="130"/>
      <c r="D33" s="146"/>
      <c r="E33" s="145"/>
      <c r="F33" s="275"/>
      <c r="G33" s="732"/>
      <c r="H33" s="730"/>
      <c r="I33" s="731"/>
    </row>
    <row r="34" spans="2:9" ht="22.15" customHeight="1" x14ac:dyDescent="0.15">
      <c r="B34" s="218" t="s">
        <v>4</v>
      </c>
      <c r="C34" s="73">
        <v>658</v>
      </c>
      <c r="D34" s="133">
        <f>INT(C34*$G$6)-INT(INT(C34*$G$6)*0.9)</f>
        <v>706</v>
      </c>
      <c r="E34" s="369">
        <f t="shared" si="0"/>
        <v>1411</v>
      </c>
      <c r="F34" s="267">
        <f t="shared" si="1"/>
        <v>2116</v>
      </c>
      <c r="G34" s="732"/>
      <c r="H34" s="730"/>
      <c r="I34" s="731"/>
    </row>
    <row r="35" spans="2:9" ht="22.15" customHeight="1" x14ac:dyDescent="0.15">
      <c r="B35" s="219" t="s">
        <v>5</v>
      </c>
      <c r="C35" s="77">
        <v>777</v>
      </c>
      <c r="D35" s="133">
        <f>INT(C35*$G$6)-INT(INT(C35*$G$6)*0.9)</f>
        <v>833</v>
      </c>
      <c r="E35" s="369">
        <f t="shared" si="0"/>
        <v>1666</v>
      </c>
      <c r="F35" s="267">
        <f t="shared" si="1"/>
        <v>2499</v>
      </c>
      <c r="G35" s="732"/>
      <c r="H35" s="730"/>
      <c r="I35" s="731"/>
    </row>
    <row r="36" spans="2:9" ht="22.15" customHeight="1" x14ac:dyDescent="0.15">
      <c r="B36" s="219" t="s">
        <v>6</v>
      </c>
      <c r="C36" s="77">
        <v>900</v>
      </c>
      <c r="D36" s="133">
        <f>INT(C36*$G$6)-INT(INT(C36*$G$6)*0.9)</f>
        <v>965</v>
      </c>
      <c r="E36" s="369">
        <f t="shared" si="0"/>
        <v>1930</v>
      </c>
      <c r="F36" s="267">
        <f t="shared" si="1"/>
        <v>2895</v>
      </c>
      <c r="G36" s="732"/>
      <c r="H36" s="730"/>
      <c r="I36" s="731"/>
    </row>
    <row r="37" spans="2:9" ht="22.15" customHeight="1" x14ac:dyDescent="0.15">
      <c r="B37" s="219" t="s">
        <v>7</v>
      </c>
      <c r="C37" s="77">
        <v>1023</v>
      </c>
      <c r="D37" s="133">
        <f>INT(C37*$G$6)-INT(INT(C37*$G$6)*0.9)</f>
        <v>1097</v>
      </c>
      <c r="E37" s="369">
        <f t="shared" si="0"/>
        <v>2194</v>
      </c>
      <c r="F37" s="267">
        <f t="shared" si="1"/>
        <v>3290</v>
      </c>
      <c r="G37" s="732"/>
      <c r="H37" s="730"/>
      <c r="I37" s="731"/>
    </row>
    <row r="38" spans="2:9" ht="22.15" customHeight="1" x14ac:dyDescent="0.15">
      <c r="B38" s="219" t="s">
        <v>8</v>
      </c>
      <c r="C38" s="77">
        <v>1148</v>
      </c>
      <c r="D38" s="133">
        <f>INT(C38*$G$6)-INT(INT(C38*$G$6)*0.9)</f>
        <v>1231</v>
      </c>
      <c r="E38" s="369">
        <f t="shared" si="0"/>
        <v>2462</v>
      </c>
      <c r="F38" s="267">
        <f t="shared" si="1"/>
        <v>3692</v>
      </c>
      <c r="G38" s="732"/>
      <c r="H38" s="730"/>
      <c r="I38" s="731"/>
    </row>
    <row r="39" spans="2:9" ht="22.15" customHeight="1" x14ac:dyDescent="0.15">
      <c r="B39" s="224" t="s">
        <v>130</v>
      </c>
      <c r="C39" s="130"/>
      <c r="D39" s="146"/>
      <c r="E39" s="145"/>
      <c r="F39" s="275"/>
      <c r="G39" s="732"/>
      <c r="H39" s="730"/>
      <c r="I39" s="731"/>
    </row>
    <row r="40" spans="2:9" ht="22.15" customHeight="1" x14ac:dyDescent="0.15">
      <c r="B40" s="218" t="s">
        <v>4</v>
      </c>
      <c r="C40" s="73">
        <v>669</v>
      </c>
      <c r="D40" s="133">
        <f>INT(C40*$G$6)-INT(INT(C40*$G$6)*0.9)</f>
        <v>718</v>
      </c>
      <c r="E40" s="369">
        <f t="shared" si="0"/>
        <v>1435</v>
      </c>
      <c r="F40" s="267">
        <f t="shared" si="1"/>
        <v>2152</v>
      </c>
      <c r="G40" s="732"/>
      <c r="H40" s="730"/>
      <c r="I40" s="731"/>
    </row>
    <row r="41" spans="2:9" ht="22.15" customHeight="1" x14ac:dyDescent="0.15">
      <c r="B41" s="219" t="s">
        <v>5</v>
      </c>
      <c r="C41" s="77">
        <v>791</v>
      </c>
      <c r="D41" s="133">
        <f>INT(C41*$G$6)-INT(INT(C41*$G$6)*0.9)</f>
        <v>848</v>
      </c>
      <c r="E41" s="369">
        <f t="shared" si="0"/>
        <v>1696</v>
      </c>
      <c r="F41" s="267">
        <f t="shared" si="1"/>
        <v>2544</v>
      </c>
      <c r="G41" s="732"/>
      <c r="H41" s="730"/>
      <c r="I41" s="731"/>
    </row>
    <row r="42" spans="2:9" ht="22.15" customHeight="1" x14ac:dyDescent="0.15">
      <c r="B42" s="219" t="s">
        <v>6</v>
      </c>
      <c r="C42" s="77">
        <v>915</v>
      </c>
      <c r="D42" s="133">
        <f>INT(C42*$G$6)-INT(INT(C42*$G$6)*0.9)</f>
        <v>981</v>
      </c>
      <c r="E42" s="369">
        <f t="shared" si="0"/>
        <v>1962</v>
      </c>
      <c r="F42" s="267">
        <f t="shared" si="1"/>
        <v>2943</v>
      </c>
      <c r="G42" s="732"/>
      <c r="H42" s="730"/>
      <c r="I42" s="731"/>
    </row>
    <row r="43" spans="2:9" ht="22.15" customHeight="1" x14ac:dyDescent="0.15">
      <c r="B43" s="219" t="s">
        <v>7</v>
      </c>
      <c r="C43" s="77">
        <v>1041</v>
      </c>
      <c r="D43" s="133">
        <f>INT(C43*$G$6)-INT(INT(C43*$G$6)*0.9)</f>
        <v>1116</v>
      </c>
      <c r="E43" s="369">
        <f t="shared" si="0"/>
        <v>2232</v>
      </c>
      <c r="F43" s="267">
        <f t="shared" si="1"/>
        <v>3348</v>
      </c>
      <c r="G43" s="732"/>
      <c r="H43" s="730"/>
      <c r="I43" s="731"/>
    </row>
    <row r="44" spans="2:9" ht="22.15" customHeight="1" thickBot="1" x14ac:dyDescent="0.2">
      <c r="B44" s="220" t="s">
        <v>8</v>
      </c>
      <c r="C44" s="483">
        <v>1168</v>
      </c>
      <c r="D44" s="137">
        <f>INT(C44*$G$6)-INT(INT(C44*$G$6)*0.9)</f>
        <v>1252</v>
      </c>
      <c r="E44" s="370">
        <f t="shared" si="0"/>
        <v>2504</v>
      </c>
      <c r="F44" s="371">
        <f t="shared" si="1"/>
        <v>3756</v>
      </c>
      <c r="G44" s="733"/>
      <c r="H44" s="734"/>
      <c r="I44" s="735"/>
    </row>
    <row r="45" spans="2:9" ht="22.15" customHeight="1" x14ac:dyDescent="0.15">
      <c r="B45" s="221" t="s">
        <v>280</v>
      </c>
      <c r="C45" s="131"/>
      <c r="D45" s="143"/>
      <c r="E45" s="143"/>
      <c r="F45" s="273"/>
      <c r="G45" s="736" t="s">
        <v>131</v>
      </c>
      <c r="H45" s="737"/>
      <c r="I45" s="738"/>
    </row>
    <row r="46" spans="2:9" ht="22.15" customHeight="1" x14ac:dyDescent="0.15">
      <c r="B46" s="215" t="s">
        <v>125</v>
      </c>
      <c r="C46" s="222"/>
      <c r="D46" s="223"/>
      <c r="E46" s="144"/>
      <c r="F46" s="274"/>
      <c r="G46" s="732"/>
      <c r="H46" s="730"/>
      <c r="I46" s="731"/>
    </row>
    <row r="47" spans="2:9" ht="22.15" customHeight="1" x14ac:dyDescent="0.15">
      <c r="B47" s="218" t="s">
        <v>4</v>
      </c>
      <c r="C47" s="72">
        <v>358</v>
      </c>
      <c r="D47" s="369">
        <f>INT(C47*$G$6)-INT(INT(C47*$G$6)*0.9)</f>
        <v>384</v>
      </c>
      <c r="E47" s="369">
        <f t="shared" ref="E47:E81" si="2">INT(C47*$G$6)-INT(INT(C47*$G$6)*0.8)</f>
        <v>768</v>
      </c>
      <c r="F47" s="270">
        <f t="shared" si="1"/>
        <v>1152</v>
      </c>
      <c r="G47" s="732"/>
      <c r="H47" s="730"/>
      <c r="I47" s="731"/>
    </row>
    <row r="48" spans="2:9" ht="22.15" customHeight="1" x14ac:dyDescent="0.15">
      <c r="B48" s="219" t="s">
        <v>5</v>
      </c>
      <c r="C48" s="76">
        <v>409</v>
      </c>
      <c r="D48" s="372">
        <f>INT(C48*$G$6)-INT(INT(C48*$G$6)*0.9)</f>
        <v>439</v>
      </c>
      <c r="E48" s="369">
        <f t="shared" si="2"/>
        <v>877</v>
      </c>
      <c r="F48" s="270">
        <f t="shared" si="1"/>
        <v>1316</v>
      </c>
      <c r="G48" s="732"/>
      <c r="H48" s="730"/>
      <c r="I48" s="731"/>
    </row>
    <row r="49" spans="2:9" ht="22.15" customHeight="1" x14ac:dyDescent="0.15">
      <c r="B49" s="219" t="s">
        <v>6</v>
      </c>
      <c r="C49" s="76">
        <v>462</v>
      </c>
      <c r="D49" s="369">
        <f>INT(C49*$G$6)-INT(INT(C49*$G$6)*0.9)</f>
        <v>496</v>
      </c>
      <c r="E49" s="369">
        <f t="shared" si="2"/>
        <v>991</v>
      </c>
      <c r="F49" s="270">
        <f t="shared" si="1"/>
        <v>1486</v>
      </c>
      <c r="G49" s="732"/>
      <c r="H49" s="730"/>
      <c r="I49" s="731"/>
    </row>
    <row r="50" spans="2:9" ht="22.15" customHeight="1" x14ac:dyDescent="0.15">
      <c r="B50" s="219" t="s">
        <v>7</v>
      </c>
      <c r="C50" s="76">
        <v>513</v>
      </c>
      <c r="D50" s="369">
        <f>INT(C50*$G$6)-INT(INT(C50*$G$6)*0.9)</f>
        <v>550</v>
      </c>
      <c r="E50" s="369">
        <f t="shared" si="2"/>
        <v>1100</v>
      </c>
      <c r="F50" s="270">
        <f t="shared" si="1"/>
        <v>1650</v>
      </c>
      <c r="G50" s="732"/>
      <c r="H50" s="730"/>
      <c r="I50" s="731"/>
    </row>
    <row r="51" spans="2:9" ht="22.15" customHeight="1" x14ac:dyDescent="0.15">
      <c r="B51" s="219" t="s">
        <v>8</v>
      </c>
      <c r="C51" s="76">
        <v>568</v>
      </c>
      <c r="D51" s="369">
        <f>INT(C51*$G$6)-INT(INT(C51*$G$6)*0.9)</f>
        <v>609</v>
      </c>
      <c r="E51" s="369">
        <f t="shared" si="2"/>
        <v>1218</v>
      </c>
      <c r="F51" s="270">
        <f t="shared" si="1"/>
        <v>1827</v>
      </c>
      <c r="G51" s="732"/>
      <c r="H51" s="730"/>
      <c r="I51" s="731"/>
    </row>
    <row r="52" spans="2:9" ht="22.15" customHeight="1" x14ac:dyDescent="0.15">
      <c r="B52" s="215" t="s">
        <v>126</v>
      </c>
      <c r="C52" s="129"/>
      <c r="D52" s="223"/>
      <c r="E52" s="144"/>
      <c r="F52" s="275"/>
      <c r="G52" s="732"/>
      <c r="H52" s="730"/>
      <c r="I52" s="731"/>
    </row>
    <row r="53" spans="2:9" ht="22.15" customHeight="1" x14ac:dyDescent="0.15">
      <c r="B53" s="218" t="s">
        <v>4</v>
      </c>
      <c r="C53" s="73">
        <v>376</v>
      </c>
      <c r="D53" s="369">
        <f>INT(C53*$G$6)-INT(INT(C53*$G$6)*0.9)</f>
        <v>403</v>
      </c>
      <c r="E53" s="369">
        <f t="shared" si="2"/>
        <v>806</v>
      </c>
      <c r="F53" s="270">
        <f t="shared" si="1"/>
        <v>1209</v>
      </c>
      <c r="G53" s="732"/>
      <c r="H53" s="730"/>
      <c r="I53" s="731"/>
    </row>
    <row r="54" spans="2:9" ht="22.15" customHeight="1" x14ac:dyDescent="0.15">
      <c r="B54" s="219" t="s">
        <v>5</v>
      </c>
      <c r="C54" s="77">
        <v>430</v>
      </c>
      <c r="D54" s="369">
        <f>INT(C54*$G$6)-INT(INT(C54*$G$6)*0.9)</f>
        <v>461</v>
      </c>
      <c r="E54" s="369">
        <f t="shared" si="2"/>
        <v>922</v>
      </c>
      <c r="F54" s="270">
        <f t="shared" si="1"/>
        <v>1383</v>
      </c>
      <c r="G54" s="732"/>
      <c r="H54" s="730"/>
      <c r="I54" s="731"/>
    </row>
    <row r="55" spans="2:9" ht="22.15" customHeight="1" x14ac:dyDescent="0.15">
      <c r="B55" s="219" t="s">
        <v>6</v>
      </c>
      <c r="C55" s="77">
        <v>486</v>
      </c>
      <c r="D55" s="369">
        <f>INT(C55*$G$6)-INT(INT(C55*$G$6)*0.9)</f>
        <v>521</v>
      </c>
      <c r="E55" s="369">
        <f t="shared" si="2"/>
        <v>1042</v>
      </c>
      <c r="F55" s="270">
        <f t="shared" si="1"/>
        <v>1563</v>
      </c>
      <c r="G55" s="732"/>
      <c r="H55" s="730"/>
      <c r="I55" s="731"/>
    </row>
    <row r="56" spans="2:9" ht="22.15" customHeight="1" x14ac:dyDescent="0.15">
      <c r="B56" s="219" t="s">
        <v>7</v>
      </c>
      <c r="C56" s="77">
        <v>541</v>
      </c>
      <c r="D56" s="369">
        <f>INT(C56*$G$6)-INT(INT(C56*$G$6)*0.9)</f>
        <v>580</v>
      </c>
      <c r="E56" s="369">
        <f t="shared" si="2"/>
        <v>1160</v>
      </c>
      <c r="F56" s="270">
        <f t="shared" si="1"/>
        <v>1740</v>
      </c>
      <c r="G56" s="732"/>
      <c r="H56" s="730"/>
      <c r="I56" s="731"/>
    </row>
    <row r="57" spans="2:9" ht="22.15" customHeight="1" x14ac:dyDescent="0.15">
      <c r="B57" s="219" t="s">
        <v>8</v>
      </c>
      <c r="C57" s="77">
        <v>597</v>
      </c>
      <c r="D57" s="369">
        <f>INT(C57*$G$6)-INT(INT(C57*$G$6)*0.9)</f>
        <v>640</v>
      </c>
      <c r="E57" s="369">
        <f t="shared" si="2"/>
        <v>1280</v>
      </c>
      <c r="F57" s="270">
        <f t="shared" si="1"/>
        <v>1920</v>
      </c>
      <c r="G57" s="732"/>
      <c r="H57" s="730"/>
      <c r="I57" s="731"/>
    </row>
    <row r="58" spans="2:9" ht="22.15" customHeight="1" x14ac:dyDescent="0.15">
      <c r="B58" s="215" t="s">
        <v>127</v>
      </c>
      <c r="C58" s="129"/>
      <c r="D58" s="223"/>
      <c r="E58" s="144"/>
      <c r="F58" s="275"/>
      <c r="G58" s="732"/>
      <c r="H58" s="730"/>
      <c r="I58" s="731"/>
    </row>
    <row r="59" spans="2:9" ht="22.15" customHeight="1" x14ac:dyDescent="0.15">
      <c r="B59" s="218" t="s">
        <v>4</v>
      </c>
      <c r="C59" s="73">
        <v>544</v>
      </c>
      <c r="D59" s="369">
        <f>INT(C59*$G$6)-INT(INT(C59*$G$6)*0.9)</f>
        <v>584</v>
      </c>
      <c r="E59" s="369">
        <f t="shared" si="2"/>
        <v>1167</v>
      </c>
      <c r="F59" s="270">
        <f t="shared" si="1"/>
        <v>1750</v>
      </c>
      <c r="G59" s="732"/>
      <c r="H59" s="730"/>
      <c r="I59" s="731"/>
    </row>
    <row r="60" spans="2:9" ht="22.15" customHeight="1" x14ac:dyDescent="0.15">
      <c r="B60" s="219" t="s">
        <v>5</v>
      </c>
      <c r="C60" s="77">
        <v>643</v>
      </c>
      <c r="D60" s="369">
        <f>INT(C60*$G$6)-INT(INT(C60*$G$6)*0.9)</f>
        <v>690</v>
      </c>
      <c r="E60" s="369">
        <f t="shared" si="2"/>
        <v>1379</v>
      </c>
      <c r="F60" s="270">
        <f t="shared" si="1"/>
        <v>2068</v>
      </c>
      <c r="G60" s="732"/>
      <c r="H60" s="730"/>
      <c r="I60" s="731"/>
    </row>
    <row r="61" spans="2:9" ht="22.15" customHeight="1" x14ac:dyDescent="0.15">
      <c r="B61" s="219" t="s">
        <v>6</v>
      </c>
      <c r="C61" s="77">
        <v>743</v>
      </c>
      <c r="D61" s="369">
        <f>INT(C61*$G$6)-INT(INT(C61*$G$6)*0.9)</f>
        <v>797</v>
      </c>
      <c r="E61" s="369">
        <f t="shared" si="2"/>
        <v>1593</v>
      </c>
      <c r="F61" s="270">
        <f t="shared" si="1"/>
        <v>2390</v>
      </c>
      <c r="G61" s="732"/>
      <c r="H61" s="730"/>
      <c r="I61" s="731"/>
    </row>
    <row r="62" spans="2:9" ht="22.15" customHeight="1" x14ac:dyDescent="0.15">
      <c r="B62" s="219" t="s">
        <v>7</v>
      </c>
      <c r="C62" s="77">
        <v>840</v>
      </c>
      <c r="D62" s="369">
        <f>INT(C62*$G$6)-INT(INT(C62*$G$6)*0.9)</f>
        <v>901</v>
      </c>
      <c r="E62" s="369">
        <f t="shared" si="2"/>
        <v>1801</v>
      </c>
      <c r="F62" s="270">
        <f t="shared" si="1"/>
        <v>2702</v>
      </c>
      <c r="G62" s="732"/>
      <c r="H62" s="730"/>
      <c r="I62" s="731"/>
    </row>
    <row r="63" spans="2:9" ht="22.15" customHeight="1" x14ac:dyDescent="0.15">
      <c r="B63" s="219" t="s">
        <v>8</v>
      </c>
      <c r="C63" s="77">
        <v>940</v>
      </c>
      <c r="D63" s="369">
        <f>INT(C63*$G$6)-INT(INT(C63*$G$6)*0.9)</f>
        <v>1008</v>
      </c>
      <c r="E63" s="372">
        <f t="shared" si="2"/>
        <v>2016</v>
      </c>
      <c r="F63" s="270">
        <f t="shared" si="1"/>
        <v>3023</v>
      </c>
      <c r="G63" s="732"/>
      <c r="H63" s="730"/>
      <c r="I63" s="731"/>
    </row>
    <row r="64" spans="2:9" ht="22.15" customHeight="1" x14ac:dyDescent="0.15">
      <c r="B64" s="215" t="s">
        <v>128</v>
      </c>
      <c r="C64" s="129"/>
      <c r="D64" s="223"/>
      <c r="E64" s="144"/>
      <c r="F64" s="275"/>
      <c r="G64" s="732"/>
      <c r="H64" s="730"/>
      <c r="I64" s="731"/>
    </row>
    <row r="65" spans="2:9" ht="22.15" customHeight="1" x14ac:dyDescent="0.15">
      <c r="B65" s="218" t="s">
        <v>4</v>
      </c>
      <c r="C65" s="72">
        <v>564</v>
      </c>
      <c r="D65" s="369">
        <f>INT(C65*$G$6)-INT(INT(C65*$G$6)*0.9)</f>
        <v>605</v>
      </c>
      <c r="E65" s="369">
        <f t="shared" si="2"/>
        <v>1210</v>
      </c>
      <c r="F65" s="270">
        <f t="shared" si="1"/>
        <v>1814</v>
      </c>
      <c r="G65" s="732"/>
      <c r="H65" s="730"/>
      <c r="I65" s="731"/>
    </row>
    <row r="66" spans="2:9" ht="22.15" customHeight="1" x14ac:dyDescent="0.15">
      <c r="B66" s="219" t="s">
        <v>5</v>
      </c>
      <c r="C66" s="76">
        <v>667</v>
      </c>
      <c r="D66" s="369">
        <f>INT(C66*$G$6)-INT(INT(C66*$G$6)*0.9)</f>
        <v>715</v>
      </c>
      <c r="E66" s="369">
        <f t="shared" si="2"/>
        <v>1430</v>
      </c>
      <c r="F66" s="270">
        <f t="shared" si="1"/>
        <v>2145</v>
      </c>
      <c r="G66" s="732"/>
      <c r="H66" s="730"/>
      <c r="I66" s="731"/>
    </row>
    <row r="67" spans="2:9" ht="22.15" customHeight="1" x14ac:dyDescent="0.15">
      <c r="B67" s="219" t="s">
        <v>6</v>
      </c>
      <c r="C67" s="76">
        <v>770</v>
      </c>
      <c r="D67" s="369">
        <f>INT(C67*$G$6)-INT(INT(C67*$G$6)*0.9)</f>
        <v>826</v>
      </c>
      <c r="E67" s="369">
        <f t="shared" si="2"/>
        <v>1651</v>
      </c>
      <c r="F67" s="270">
        <f t="shared" si="1"/>
        <v>2477</v>
      </c>
      <c r="G67" s="732"/>
      <c r="H67" s="730"/>
      <c r="I67" s="731"/>
    </row>
    <row r="68" spans="2:9" ht="22.15" customHeight="1" x14ac:dyDescent="0.15">
      <c r="B68" s="219" t="s">
        <v>7</v>
      </c>
      <c r="C68" s="76">
        <v>871</v>
      </c>
      <c r="D68" s="369">
        <f>INT(C68*$G$6)-INT(INT(C68*$G$6)*0.9)</f>
        <v>934</v>
      </c>
      <c r="E68" s="369">
        <f t="shared" si="2"/>
        <v>1868</v>
      </c>
      <c r="F68" s="270">
        <f t="shared" si="1"/>
        <v>2802</v>
      </c>
      <c r="G68" s="732"/>
      <c r="H68" s="730"/>
      <c r="I68" s="731"/>
    </row>
    <row r="69" spans="2:9" ht="22.15" customHeight="1" x14ac:dyDescent="0.15">
      <c r="B69" s="219" t="s">
        <v>8</v>
      </c>
      <c r="C69" s="76">
        <v>974</v>
      </c>
      <c r="D69" s="369">
        <f>INT(C69*$G$6)-INT(INT(C69*$G$6)*0.9)</f>
        <v>1045</v>
      </c>
      <c r="E69" s="369">
        <f t="shared" si="2"/>
        <v>2089</v>
      </c>
      <c r="F69" s="270">
        <f t="shared" si="1"/>
        <v>3133</v>
      </c>
      <c r="G69" s="732"/>
      <c r="H69" s="730"/>
      <c r="I69" s="731"/>
    </row>
    <row r="70" spans="2:9" ht="22.15" customHeight="1" x14ac:dyDescent="0.15">
      <c r="B70" s="215" t="s">
        <v>129</v>
      </c>
      <c r="C70" s="129"/>
      <c r="D70" s="223"/>
      <c r="E70" s="144"/>
      <c r="F70" s="275"/>
      <c r="G70" s="732"/>
      <c r="H70" s="730"/>
      <c r="I70" s="731"/>
    </row>
    <row r="71" spans="2:9" ht="22.15" customHeight="1" x14ac:dyDescent="0.15">
      <c r="B71" s="218" t="s">
        <v>4</v>
      </c>
      <c r="C71" s="73">
        <v>629</v>
      </c>
      <c r="D71" s="133">
        <f>INT(C71*$G$6)-INT(INT(C71*$G$6)*0.9)</f>
        <v>675</v>
      </c>
      <c r="E71" s="369">
        <f t="shared" si="2"/>
        <v>1349</v>
      </c>
      <c r="F71" s="270">
        <f t="shared" si="1"/>
        <v>2023</v>
      </c>
      <c r="G71" s="732"/>
      <c r="H71" s="730"/>
      <c r="I71" s="731"/>
    </row>
    <row r="72" spans="2:9" ht="22.15" customHeight="1" x14ac:dyDescent="0.15">
      <c r="B72" s="219" t="s">
        <v>5</v>
      </c>
      <c r="C72" s="77">
        <v>744</v>
      </c>
      <c r="D72" s="133">
        <f>INT(C72*$G$6)-INT(INT(C72*$G$6)*0.9)</f>
        <v>798</v>
      </c>
      <c r="E72" s="369">
        <f t="shared" si="2"/>
        <v>1595</v>
      </c>
      <c r="F72" s="270">
        <f t="shared" si="1"/>
        <v>2393</v>
      </c>
      <c r="G72" s="732"/>
      <c r="H72" s="730"/>
      <c r="I72" s="731"/>
    </row>
    <row r="73" spans="2:9" ht="22.15" customHeight="1" x14ac:dyDescent="0.15">
      <c r="B73" s="219" t="s">
        <v>6</v>
      </c>
      <c r="C73" s="77">
        <v>861</v>
      </c>
      <c r="D73" s="369">
        <f>INT(C73*$G$6)-INT(INT(C73*$G$6)*0.9)</f>
        <v>923</v>
      </c>
      <c r="E73" s="369">
        <f t="shared" si="2"/>
        <v>1846</v>
      </c>
      <c r="F73" s="270">
        <f t="shared" si="1"/>
        <v>2769</v>
      </c>
      <c r="G73" s="732"/>
      <c r="H73" s="730"/>
      <c r="I73" s="731"/>
    </row>
    <row r="74" spans="2:9" ht="22.15" customHeight="1" x14ac:dyDescent="0.15">
      <c r="B74" s="219" t="s">
        <v>7</v>
      </c>
      <c r="C74" s="77">
        <v>980</v>
      </c>
      <c r="D74" s="369">
        <f>INT(C74*$G$6)-INT(INT(C74*$G$6)*0.9)</f>
        <v>1051</v>
      </c>
      <c r="E74" s="369">
        <f t="shared" si="2"/>
        <v>2101</v>
      </c>
      <c r="F74" s="270">
        <f t="shared" si="1"/>
        <v>3152</v>
      </c>
      <c r="G74" s="732"/>
      <c r="H74" s="730"/>
      <c r="I74" s="731"/>
    </row>
    <row r="75" spans="2:9" ht="22.15" customHeight="1" x14ac:dyDescent="0.15">
      <c r="B75" s="219" t="s">
        <v>8</v>
      </c>
      <c r="C75" s="77">
        <v>1097</v>
      </c>
      <c r="D75" s="369">
        <f>INT(C75*$G$6)-INT(INT(C75*$G$6)*0.9)</f>
        <v>1176</v>
      </c>
      <c r="E75" s="369">
        <f t="shared" si="2"/>
        <v>2352</v>
      </c>
      <c r="F75" s="270">
        <f t="shared" ref="F75:F118" si="3">INT(C75*$G$6)-INT(INT(C75*$G$6)*0.7)</f>
        <v>3528</v>
      </c>
      <c r="G75" s="732"/>
      <c r="H75" s="730"/>
      <c r="I75" s="731"/>
    </row>
    <row r="76" spans="2:9" ht="22.15" customHeight="1" x14ac:dyDescent="0.15">
      <c r="B76" s="224" t="s">
        <v>130</v>
      </c>
      <c r="C76" s="130"/>
      <c r="D76" s="223"/>
      <c r="E76" s="144"/>
      <c r="F76" s="275"/>
      <c r="G76" s="732"/>
      <c r="H76" s="730"/>
      <c r="I76" s="731"/>
    </row>
    <row r="77" spans="2:9" ht="22.15" customHeight="1" x14ac:dyDescent="0.15">
      <c r="B77" s="218" t="s">
        <v>4</v>
      </c>
      <c r="C77" s="73">
        <v>647</v>
      </c>
      <c r="D77" s="369">
        <f>INT(C77*$G$6)-INT(INT(C77*$G$6)*0.9)</f>
        <v>694</v>
      </c>
      <c r="E77" s="369">
        <f t="shared" si="2"/>
        <v>1387</v>
      </c>
      <c r="F77" s="270">
        <f t="shared" si="3"/>
        <v>2081</v>
      </c>
      <c r="G77" s="732"/>
      <c r="H77" s="730"/>
      <c r="I77" s="731"/>
    </row>
    <row r="78" spans="2:9" ht="22.15" customHeight="1" x14ac:dyDescent="0.15">
      <c r="B78" s="219" t="s">
        <v>5</v>
      </c>
      <c r="C78" s="77">
        <v>765</v>
      </c>
      <c r="D78" s="369">
        <f>INT(C78*$G$6)-INT(INT(C78*$G$6)*0.9)</f>
        <v>820</v>
      </c>
      <c r="E78" s="369">
        <f t="shared" si="2"/>
        <v>1640</v>
      </c>
      <c r="F78" s="270">
        <f t="shared" si="3"/>
        <v>2460</v>
      </c>
      <c r="G78" s="732"/>
      <c r="H78" s="730"/>
      <c r="I78" s="731"/>
    </row>
    <row r="79" spans="2:9" ht="22.15" customHeight="1" x14ac:dyDescent="0.15">
      <c r="B79" s="219" t="s">
        <v>6</v>
      </c>
      <c r="C79" s="77">
        <v>885</v>
      </c>
      <c r="D79" s="369">
        <f>INT(C79*$G$6)-INT(INT(C79*$G$6)*0.9)</f>
        <v>949</v>
      </c>
      <c r="E79" s="369">
        <f t="shared" si="2"/>
        <v>1898</v>
      </c>
      <c r="F79" s="270">
        <f t="shared" si="3"/>
        <v>2847</v>
      </c>
      <c r="G79" s="732"/>
      <c r="H79" s="730"/>
      <c r="I79" s="731"/>
    </row>
    <row r="80" spans="2:9" ht="22.15" customHeight="1" x14ac:dyDescent="0.15">
      <c r="B80" s="219" t="s">
        <v>7</v>
      </c>
      <c r="C80" s="77">
        <v>1007</v>
      </c>
      <c r="D80" s="369">
        <f>INT(C80*$G$6)-INT(INT(C80*$G$6)*0.9)</f>
        <v>1080</v>
      </c>
      <c r="E80" s="369">
        <f t="shared" si="2"/>
        <v>2159</v>
      </c>
      <c r="F80" s="270">
        <f t="shared" si="3"/>
        <v>3239</v>
      </c>
      <c r="G80" s="732"/>
      <c r="H80" s="730"/>
      <c r="I80" s="731"/>
    </row>
    <row r="81" spans="2:9" ht="22.15" customHeight="1" thickBot="1" x14ac:dyDescent="0.2">
      <c r="B81" s="220" t="s">
        <v>8</v>
      </c>
      <c r="C81" s="483">
        <v>1127</v>
      </c>
      <c r="D81" s="370">
        <f>INT(C81*$G$6)-INT(INT(C81*$G$6)*0.9)</f>
        <v>1209</v>
      </c>
      <c r="E81" s="370">
        <f t="shared" si="2"/>
        <v>2417</v>
      </c>
      <c r="F81" s="272">
        <f t="shared" si="3"/>
        <v>3625</v>
      </c>
      <c r="G81" s="733"/>
      <c r="H81" s="734"/>
      <c r="I81" s="735"/>
    </row>
    <row r="82" spans="2:9" ht="22.15" customHeight="1" x14ac:dyDescent="0.15">
      <c r="B82" s="221" t="s">
        <v>281</v>
      </c>
      <c r="C82" s="131"/>
      <c r="D82" s="143"/>
      <c r="E82" s="143"/>
      <c r="F82" s="273"/>
      <c r="G82" s="736" t="s">
        <v>131</v>
      </c>
      <c r="H82" s="737"/>
      <c r="I82" s="738"/>
    </row>
    <row r="83" spans="2:9" ht="22.15" customHeight="1" x14ac:dyDescent="0.15">
      <c r="B83" s="215" t="s">
        <v>125</v>
      </c>
      <c r="C83" s="129"/>
      <c r="D83" s="223"/>
      <c r="E83" s="144"/>
      <c r="F83" s="274"/>
      <c r="G83" s="732"/>
      <c r="H83" s="730"/>
      <c r="I83" s="731"/>
    </row>
    <row r="84" spans="2:9" ht="22.15" customHeight="1" x14ac:dyDescent="0.15">
      <c r="B84" s="218" t="s">
        <v>4</v>
      </c>
      <c r="C84" s="72">
        <v>345</v>
      </c>
      <c r="D84" s="369">
        <f>INT(C84*$G$6)-INT(INT(C84*$G$6)*0.9)</f>
        <v>370</v>
      </c>
      <c r="E84" s="369">
        <f t="shared" ref="E84:E88" si="4">INT(C84*$G$6)-INT(INT(C84*$G$6)*0.8)</f>
        <v>740</v>
      </c>
      <c r="F84" s="270">
        <f t="shared" si="3"/>
        <v>1110</v>
      </c>
      <c r="G84" s="732"/>
      <c r="H84" s="730"/>
      <c r="I84" s="731"/>
    </row>
    <row r="85" spans="2:9" ht="22.15" customHeight="1" x14ac:dyDescent="0.15">
      <c r="B85" s="219" t="s">
        <v>5</v>
      </c>
      <c r="C85" s="76">
        <v>395</v>
      </c>
      <c r="D85" s="369">
        <f>INT(C85*$G$6)-INT(INT(C85*$G$6)*0.9)</f>
        <v>424</v>
      </c>
      <c r="E85" s="369">
        <f t="shared" si="4"/>
        <v>847</v>
      </c>
      <c r="F85" s="270">
        <f t="shared" si="3"/>
        <v>1271</v>
      </c>
      <c r="G85" s="732"/>
      <c r="H85" s="730"/>
      <c r="I85" s="731"/>
    </row>
    <row r="86" spans="2:9" ht="22.15" customHeight="1" x14ac:dyDescent="0.15">
      <c r="B86" s="219" t="s">
        <v>6</v>
      </c>
      <c r="C86" s="76">
        <v>446</v>
      </c>
      <c r="D86" s="369">
        <f>INT(C86*$G$6)-INT(INT(C86*$G$6)*0.9)</f>
        <v>479</v>
      </c>
      <c r="E86" s="369">
        <f t="shared" si="4"/>
        <v>957</v>
      </c>
      <c r="F86" s="270">
        <f t="shared" si="3"/>
        <v>1435</v>
      </c>
      <c r="G86" s="732"/>
      <c r="H86" s="730"/>
      <c r="I86" s="731"/>
    </row>
    <row r="87" spans="2:9" ht="22.15" customHeight="1" x14ac:dyDescent="0.15">
      <c r="B87" s="219" t="s">
        <v>7</v>
      </c>
      <c r="C87" s="76">
        <v>495</v>
      </c>
      <c r="D87" s="369">
        <f>INT(C87*$G$6)-INT(INT(C87*$G$6)*0.9)</f>
        <v>531</v>
      </c>
      <c r="E87" s="369">
        <f t="shared" si="4"/>
        <v>1062</v>
      </c>
      <c r="F87" s="270">
        <f t="shared" si="3"/>
        <v>1592</v>
      </c>
      <c r="G87" s="732"/>
      <c r="H87" s="730"/>
      <c r="I87" s="731"/>
    </row>
    <row r="88" spans="2:9" ht="22.15" customHeight="1" x14ac:dyDescent="0.15">
      <c r="B88" s="219" t="s">
        <v>8</v>
      </c>
      <c r="C88" s="76">
        <v>549</v>
      </c>
      <c r="D88" s="372">
        <f>INT(C88*$G$6)-INT(INT(C88*$G$6)*0.9)</f>
        <v>589</v>
      </c>
      <c r="E88" s="369">
        <f t="shared" si="4"/>
        <v>1177</v>
      </c>
      <c r="F88" s="270">
        <f t="shared" si="3"/>
        <v>1766</v>
      </c>
      <c r="G88" s="732"/>
      <c r="H88" s="730"/>
      <c r="I88" s="731"/>
    </row>
    <row r="89" spans="2:9" ht="22.15" customHeight="1" x14ac:dyDescent="0.15">
      <c r="B89" s="215" t="s">
        <v>126</v>
      </c>
      <c r="C89" s="129"/>
      <c r="D89" s="223"/>
      <c r="E89" s="144"/>
      <c r="F89" s="275"/>
      <c r="G89" s="732"/>
      <c r="H89" s="730"/>
      <c r="I89" s="731"/>
    </row>
    <row r="90" spans="2:9" ht="22.15" customHeight="1" x14ac:dyDescent="0.15">
      <c r="B90" s="218" t="s">
        <v>4</v>
      </c>
      <c r="C90" s="72">
        <v>362</v>
      </c>
      <c r="D90" s="369">
        <f>INT(C90*$G$6)-INT(INT(C90*$G$6)*0.9)</f>
        <v>388</v>
      </c>
      <c r="E90" s="369">
        <f t="shared" ref="E90:E94" si="5">INT(C90*$G$6)-INT(INT(C90*$G$6)*0.8)</f>
        <v>776</v>
      </c>
      <c r="F90" s="270">
        <f t="shared" si="3"/>
        <v>1164</v>
      </c>
      <c r="G90" s="732"/>
      <c r="H90" s="730"/>
      <c r="I90" s="731"/>
    </row>
    <row r="91" spans="2:9" ht="22.15" customHeight="1" x14ac:dyDescent="0.15">
      <c r="B91" s="219" t="s">
        <v>5</v>
      </c>
      <c r="C91" s="76">
        <v>414</v>
      </c>
      <c r="D91" s="369">
        <f>INT(C91*$G$6)-INT(INT(C91*$G$6)*0.9)</f>
        <v>444</v>
      </c>
      <c r="E91" s="369">
        <f t="shared" si="5"/>
        <v>888</v>
      </c>
      <c r="F91" s="270">
        <f t="shared" si="3"/>
        <v>1332</v>
      </c>
      <c r="G91" s="732"/>
      <c r="H91" s="730"/>
      <c r="I91" s="731"/>
    </row>
    <row r="92" spans="2:9" ht="22.15" customHeight="1" x14ac:dyDescent="0.15">
      <c r="B92" s="219" t="s">
        <v>6</v>
      </c>
      <c r="C92" s="76">
        <v>468</v>
      </c>
      <c r="D92" s="369">
        <f>INT(C92*$G$6)-INT(INT(C92*$G$6)*0.9)</f>
        <v>502</v>
      </c>
      <c r="E92" s="369">
        <f t="shared" si="5"/>
        <v>1004</v>
      </c>
      <c r="F92" s="270">
        <f t="shared" si="3"/>
        <v>1505</v>
      </c>
      <c r="G92" s="732"/>
      <c r="H92" s="730"/>
      <c r="I92" s="731"/>
    </row>
    <row r="93" spans="2:9" ht="22.15" customHeight="1" x14ac:dyDescent="0.15">
      <c r="B93" s="219" t="s">
        <v>7</v>
      </c>
      <c r="C93" s="76">
        <v>521</v>
      </c>
      <c r="D93" s="369">
        <f>INT(C93*$G$6)-INT(INT(C93*$G$6)*0.9)</f>
        <v>559</v>
      </c>
      <c r="E93" s="369">
        <f t="shared" si="5"/>
        <v>1117</v>
      </c>
      <c r="F93" s="270">
        <f t="shared" si="3"/>
        <v>1676</v>
      </c>
      <c r="G93" s="732"/>
      <c r="H93" s="730"/>
      <c r="I93" s="731"/>
    </row>
    <row r="94" spans="2:9" ht="22.15" customHeight="1" x14ac:dyDescent="0.15">
      <c r="B94" s="219" t="s">
        <v>8</v>
      </c>
      <c r="C94" s="76">
        <v>575</v>
      </c>
      <c r="D94" s="369">
        <f>INT(C94*$G$6)-INT(INT(C94*$G$6)*0.9)</f>
        <v>617</v>
      </c>
      <c r="E94" s="369">
        <f t="shared" si="5"/>
        <v>1233</v>
      </c>
      <c r="F94" s="270">
        <f t="shared" si="3"/>
        <v>1850</v>
      </c>
      <c r="G94" s="732"/>
      <c r="H94" s="730"/>
      <c r="I94" s="731"/>
    </row>
    <row r="95" spans="2:9" ht="22.15" customHeight="1" x14ac:dyDescent="0.15">
      <c r="B95" s="215" t="s">
        <v>127</v>
      </c>
      <c r="C95" s="222"/>
      <c r="D95" s="223"/>
      <c r="E95" s="144"/>
      <c r="F95" s="276"/>
      <c r="G95" s="732"/>
      <c r="H95" s="730"/>
      <c r="I95" s="731"/>
    </row>
    <row r="96" spans="2:9" ht="22.15" customHeight="1" x14ac:dyDescent="0.15">
      <c r="B96" s="218" t="s">
        <v>4</v>
      </c>
      <c r="C96" s="73">
        <v>525</v>
      </c>
      <c r="D96" s="369">
        <f>INT(C96*$G$6)-INT(INT(C96*$G$6)*0.9)</f>
        <v>563</v>
      </c>
      <c r="E96" s="369">
        <f t="shared" ref="E96:E100" si="6">INT(C96*$G$6)-INT(INT(C96*$G$6)*0.8)</f>
        <v>1126</v>
      </c>
      <c r="F96" s="270">
        <f t="shared" si="3"/>
        <v>1689</v>
      </c>
      <c r="G96" s="732"/>
      <c r="H96" s="730"/>
      <c r="I96" s="731"/>
    </row>
    <row r="97" spans="2:9" ht="22.15" customHeight="1" x14ac:dyDescent="0.15">
      <c r="B97" s="219" t="s">
        <v>5</v>
      </c>
      <c r="C97" s="77">
        <v>620</v>
      </c>
      <c r="D97" s="369">
        <f>INT(C97*$G$6)-INT(INT(C97*$G$6)*0.9)</f>
        <v>665</v>
      </c>
      <c r="E97" s="369">
        <f t="shared" si="6"/>
        <v>1330</v>
      </c>
      <c r="F97" s="270">
        <f t="shared" si="3"/>
        <v>1994</v>
      </c>
      <c r="G97" s="732"/>
      <c r="H97" s="730"/>
      <c r="I97" s="731"/>
    </row>
    <row r="98" spans="2:9" ht="22.15" customHeight="1" x14ac:dyDescent="0.15">
      <c r="B98" s="219" t="s">
        <v>6</v>
      </c>
      <c r="C98" s="77">
        <v>715</v>
      </c>
      <c r="D98" s="369">
        <f>INT(C98*$G$6)-INT(INT(C98*$G$6)*0.9)</f>
        <v>767</v>
      </c>
      <c r="E98" s="369">
        <f t="shared" si="6"/>
        <v>1533</v>
      </c>
      <c r="F98" s="270">
        <f t="shared" si="3"/>
        <v>2300</v>
      </c>
      <c r="G98" s="732"/>
      <c r="H98" s="730"/>
      <c r="I98" s="731"/>
    </row>
    <row r="99" spans="2:9" ht="22.15" customHeight="1" x14ac:dyDescent="0.15">
      <c r="B99" s="219" t="s">
        <v>7</v>
      </c>
      <c r="C99" s="77">
        <v>812</v>
      </c>
      <c r="D99" s="369">
        <f>INT(C99*$G$6)-INT(INT(C99*$G$6)*0.9)</f>
        <v>871</v>
      </c>
      <c r="E99" s="369">
        <f t="shared" si="6"/>
        <v>1741</v>
      </c>
      <c r="F99" s="270">
        <f t="shared" si="3"/>
        <v>2612</v>
      </c>
      <c r="G99" s="732"/>
      <c r="H99" s="730"/>
      <c r="I99" s="731"/>
    </row>
    <row r="100" spans="2:9" ht="22.15" customHeight="1" x14ac:dyDescent="0.15">
      <c r="B100" s="224" t="s">
        <v>8</v>
      </c>
      <c r="C100" s="77">
        <v>907</v>
      </c>
      <c r="D100" s="372">
        <f>INT(C100*$G$6)-INT(INT(C100*$G$6)*0.9)</f>
        <v>973</v>
      </c>
      <c r="E100" s="369">
        <f t="shared" si="6"/>
        <v>1945</v>
      </c>
      <c r="F100" s="270">
        <f t="shared" si="3"/>
        <v>2917</v>
      </c>
      <c r="G100" s="732"/>
      <c r="H100" s="730"/>
      <c r="I100" s="731"/>
    </row>
    <row r="101" spans="2:9" ht="20.100000000000001" customHeight="1" x14ac:dyDescent="0.15">
      <c r="B101" s="224" t="s">
        <v>128</v>
      </c>
      <c r="C101" s="132"/>
      <c r="D101" s="223"/>
      <c r="E101" s="144"/>
      <c r="F101" s="277"/>
      <c r="G101" s="732"/>
      <c r="H101" s="730"/>
      <c r="I101" s="731"/>
    </row>
    <row r="102" spans="2:9" ht="20.100000000000001" customHeight="1" x14ac:dyDescent="0.15">
      <c r="B102" s="218" t="s">
        <v>4</v>
      </c>
      <c r="C102" s="72">
        <v>543</v>
      </c>
      <c r="D102" s="369">
        <f>INT(C102*$G$6)-INT(INT(C102*$G$6)*0.9)</f>
        <v>582</v>
      </c>
      <c r="E102" s="369">
        <f t="shared" ref="E102:E106" si="7">INT(C102*$G$6)-INT(INT(C102*$G$6)*0.8)</f>
        <v>1164</v>
      </c>
      <c r="F102" s="270">
        <f t="shared" si="3"/>
        <v>1746</v>
      </c>
      <c r="G102" s="732"/>
      <c r="H102" s="730"/>
      <c r="I102" s="731"/>
    </row>
    <row r="103" spans="2:9" ht="20.100000000000001" customHeight="1" x14ac:dyDescent="0.15">
      <c r="B103" s="219" t="s">
        <v>5</v>
      </c>
      <c r="C103" s="76">
        <v>641</v>
      </c>
      <c r="D103" s="369">
        <f>INT(C103*$G$6)-INT(INT(C103*$G$6)*0.9)</f>
        <v>688</v>
      </c>
      <c r="E103" s="369">
        <f t="shared" si="7"/>
        <v>1375</v>
      </c>
      <c r="F103" s="270">
        <f t="shared" si="3"/>
        <v>2062</v>
      </c>
      <c r="G103" s="732"/>
      <c r="H103" s="730"/>
      <c r="I103" s="731"/>
    </row>
    <row r="104" spans="2:9" ht="20.100000000000001" customHeight="1" x14ac:dyDescent="0.15">
      <c r="B104" s="219" t="s">
        <v>6</v>
      </c>
      <c r="C104" s="76">
        <v>740</v>
      </c>
      <c r="D104" s="369">
        <f>INT(C104*$G$6)-INT(INT(C104*$G$6)*0.9)</f>
        <v>794</v>
      </c>
      <c r="E104" s="369">
        <f t="shared" si="7"/>
        <v>1587</v>
      </c>
      <c r="F104" s="270">
        <f t="shared" si="3"/>
        <v>2380</v>
      </c>
      <c r="G104" s="732"/>
      <c r="H104" s="730"/>
      <c r="I104" s="731"/>
    </row>
    <row r="105" spans="2:9" ht="20.100000000000001" customHeight="1" x14ac:dyDescent="0.15">
      <c r="B105" s="219" t="s">
        <v>7</v>
      </c>
      <c r="C105" s="76">
        <v>839</v>
      </c>
      <c r="D105" s="369">
        <f>INT(C105*$G$6)-INT(INT(C105*$G$6)*0.9)</f>
        <v>900</v>
      </c>
      <c r="E105" s="369">
        <f t="shared" si="7"/>
        <v>1799</v>
      </c>
      <c r="F105" s="270">
        <f t="shared" si="3"/>
        <v>2699</v>
      </c>
      <c r="G105" s="732"/>
      <c r="H105" s="730"/>
      <c r="I105" s="731"/>
    </row>
    <row r="106" spans="2:9" ht="20.100000000000001" customHeight="1" x14ac:dyDescent="0.15">
      <c r="B106" s="219" t="s">
        <v>8</v>
      </c>
      <c r="C106" s="76">
        <v>939</v>
      </c>
      <c r="D106" s="372">
        <f>INT(C106*$G$6)-INT(INT(C106*$G$6)*0.9)</f>
        <v>1007</v>
      </c>
      <c r="E106" s="369">
        <f t="shared" si="7"/>
        <v>2014</v>
      </c>
      <c r="F106" s="270">
        <f t="shared" si="3"/>
        <v>3020</v>
      </c>
      <c r="G106" s="732"/>
      <c r="H106" s="730"/>
      <c r="I106" s="731"/>
    </row>
    <row r="107" spans="2:9" ht="20.100000000000001" customHeight="1" x14ac:dyDescent="0.15">
      <c r="B107" s="215" t="s">
        <v>129</v>
      </c>
      <c r="C107" s="132"/>
      <c r="D107" s="223"/>
      <c r="E107" s="144"/>
      <c r="F107" s="277"/>
      <c r="G107" s="732"/>
      <c r="H107" s="730"/>
      <c r="I107" s="731"/>
    </row>
    <row r="108" spans="2:9" ht="20.100000000000001" customHeight="1" x14ac:dyDescent="0.15">
      <c r="B108" s="218" t="s">
        <v>4</v>
      </c>
      <c r="C108" s="72">
        <v>607</v>
      </c>
      <c r="D108" s="369">
        <f>INT(C108*$G$6)-INT(INT(C108*$G$6)*0.9)</f>
        <v>651</v>
      </c>
      <c r="E108" s="369">
        <f t="shared" ref="E108:E112" si="8">INT(C108*$G$6)-INT(INT(C108*$G$6)*0.8)</f>
        <v>1302</v>
      </c>
      <c r="F108" s="270">
        <f t="shared" si="3"/>
        <v>1953</v>
      </c>
      <c r="G108" s="732"/>
      <c r="H108" s="730"/>
      <c r="I108" s="731"/>
    </row>
    <row r="109" spans="2:9" ht="20.100000000000001" customHeight="1" x14ac:dyDescent="0.15">
      <c r="B109" s="219" t="s">
        <v>5</v>
      </c>
      <c r="C109" s="76">
        <v>716</v>
      </c>
      <c r="D109" s="369">
        <f>INT(C109*$G$6)-INT(INT(C109*$G$6)*0.9)</f>
        <v>768</v>
      </c>
      <c r="E109" s="369">
        <f t="shared" si="8"/>
        <v>1535</v>
      </c>
      <c r="F109" s="270">
        <f t="shared" si="3"/>
        <v>2303</v>
      </c>
      <c r="G109" s="732"/>
      <c r="H109" s="730"/>
      <c r="I109" s="731"/>
    </row>
    <row r="110" spans="2:9" ht="20.100000000000001" customHeight="1" x14ac:dyDescent="0.15">
      <c r="B110" s="219" t="s">
        <v>6</v>
      </c>
      <c r="C110" s="76">
        <v>830</v>
      </c>
      <c r="D110" s="369">
        <f>INT(C110*$G$6)-INT(INT(C110*$G$6)*0.9)</f>
        <v>890</v>
      </c>
      <c r="E110" s="369">
        <f t="shared" si="8"/>
        <v>1780</v>
      </c>
      <c r="F110" s="270">
        <f t="shared" si="3"/>
        <v>2670</v>
      </c>
      <c r="G110" s="732"/>
      <c r="H110" s="730"/>
      <c r="I110" s="731"/>
    </row>
    <row r="111" spans="2:9" ht="20.100000000000001" customHeight="1" x14ac:dyDescent="0.15">
      <c r="B111" s="219" t="s">
        <v>7</v>
      </c>
      <c r="C111" s="76">
        <v>946</v>
      </c>
      <c r="D111" s="369">
        <f>INT(C111*$G$6)-INT(INT(C111*$G$6)*0.9)</f>
        <v>1015</v>
      </c>
      <c r="E111" s="369">
        <f t="shared" si="8"/>
        <v>2029</v>
      </c>
      <c r="F111" s="270">
        <f t="shared" si="3"/>
        <v>3043</v>
      </c>
      <c r="G111" s="732"/>
      <c r="H111" s="730"/>
      <c r="I111" s="731"/>
    </row>
    <row r="112" spans="2:9" ht="20.100000000000001" customHeight="1" x14ac:dyDescent="0.15">
      <c r="B112" s="219" t="s">
        <v>8</v>
      </c>
      <c r="C112" s="76">
        <v>1059</v>
      </c>
      <c r="D112" s="372">
        <f>INT(C112*$G$6)-INT(INT(C112*$G$6)*0.9)</f>
        <v>1136</v>
      </c>
      <c r="E112" s="369">
        <f t="shared" si="8"/>
        <v>2271</v>
      </c>
      <c r="F112" s="270">
        <f t="shared" si="3"/>
        <v>3406</v>
      </c>
      <c r="G112" s="732"/>
      <c r="H112" s="730"/>
      <c r="I112" s="731"/>
    </row>
    <row r="113" spans="2:13" ht="20.100000000000001" customHeight="1" x14ac:dyDescent="0.15">
      <c r="B113" s="215" t="s">
        <v>130</v>
      </c>
      <c r="C113" s="222"/>
      <c r="D113" s="223"/>
      <c r="E113" s="144"/>
      <c r="F113" s="276"/>
      <c r="G113" s="732"/>
      <c r="H113" s="730"/>
      <c r="I113" s="731"/>
    </row>
    <row r="114" spans="2:13" ht="20.100000000000001" customHeight="1" x14ac:dyDescent="0.15">
      <c r="B114" s="218" t="s">
        <v>4</v>
      </c>
      <c r="C114" s="73">
        <v>623</v>
      </c>
      <c r="D114" s="369">
        <f>INT(C114*$G$6)-INT(INT(C114*$G$6)*0.9)</f>
        <v>668</v>
      </c>
      <c r="E114" s="369">
        <f t="shared" ref="E114:E118" si="9">INT(C114*$G$6)-INT(INT(C114*$G$6)*0.8)</f>
        <v>1336</v>
      </c>
      <c r="F114" s="270">
        <f t="shared" si="3"/>
        <v>2004</v>
      </c>
      <c r="G114" s="732"/>
      <c r="H114" s="730"/>
      <c r="I114" s="731"/>
    </row>
    <row r="115" spans="2:13" ht="20.100000000000001" customHeight="1" x14ac:dyDescent="0.15">
      <c r="B115" s="219" t="s">
        <v>5</v>
      </c>
      <c r="C115" s="77">
        <v>737</v>
      </c>
      <c r="D115" s="369">
        <f>INT(C115*$G$6)-INT(INT(C115*$G$6)*0.9)</f>
        <v>790</v>
      </c>
      <c r="E115" s="369">
        <f t="shared" si="9"/>
        <v>1580</v>
      </c>
      <c r="F115" s="270">
        <f t="shared" si="3"/>
        <v>2370</v>
      </c>
      <c r="G115" s="732"/>
      <c r="H115" s="730"/>
      <c r="I115" s="731"/>
    </row>
    <row r="116" spans="2:13" ht="20.100000000000001" customHeight="1" x14ac:dyDescent="0.15">
      <c r="B116" s="219" t="s">
        <v>6</v>
      </c>
      <c r="C116" s="77">
        <v>852</v>
      </c>
      <c r="D116" s="369">
        <f>INT(C116*$G$6)-INT(INT(C116*$G$6)*0.9)</f>
        <v>914</v>
      </c>
      <c r="E116" s="369">
        <f t="shared" si="9"/>
        <v>1827</v>
      </c>
      <c r="F116" s="270">
        <f t="shared" si="3"/>
        <v>2740</v>
      </c>
      <c r="G116" s="732"/>
      <c r="H116" s="730"/>
      <c r="I116" s="731"/>
    </row>
    <row r="117" spans="2:13" ht="20.100000000000001" customHeight="1" x14ac:dyDescent="0.15">
      <c r="B117" s="219" t="s">
        <v>7</v>
      </c>
      <c r="C117" s="77">
        <v>970</v>
      </c>
      <c r="D117" s="369">
        <f>INT(C117*$G$6)-INT(INT(C117*$G$6)*0.9)</f>
        <v>1040</v>
      </c>
      <c r="E117" s="369">
        <f t="shared" si="9"/>
        <v>2080</v>
      </c>
      <c r="F117" s="270">
        <f t="shared" si="3"/>
        <v>3120</v>
      </c>
      <c r="G117" s="732"/>
      <c r="H117" s="730"/>
      <c r="I117" s="731"/>
    </row>
    <row r="118" spans="2:13" ht="20.100000000000001" customHeight="1" thickBot="1" x14ac:dyDescent="0.2">
      <c r="B118" s="220" t="s">
        <v>8</v>
      </c>
      <c r="C118" s="483">
        <v>1086</v>
      </c>
      <c r="D118" s="370">
        <f>INT(C118*$G$6)-INT(INT(C118*$G$6)*0.9)</f>
        <v>1165</v>
      </c>
      <c r="E118" s="370">
        <f t="shared" si="9"/>
        <v>2329</v>
      </c>
      <c r="F118" s="272">
        <f t="shared" si="3"/>
        <v>3493</v>
      </c>
      <c r="G118" s="733"/>
      <c r="H118" s="734"/>
      <c r="I118" s="735"/>
    </row>
    <row r="119" spans="2:13" ht="20.100000000000001" customHeight="1" thickBot="1" x14ac:dyDescent="0.2">
      <c r="B119" s="225"/>
      <c r="C119" s="69"/>
      <c r="D119" s="70"/>
      <c r="E119" s="70"/>
      <c r="F119" s="70"/>
      <c r="G119" s="70"/>
      <c r="H119" s="226"/>
      <c r="I119" s="226"/>
    </row>
    <row r="120" spans="2:13" ht="24.75" customHeight="1" thickBot="1" x14ac:dyDescent="0.2">
      <c r="B120" s="227" t="s">
        <v>36</v>
      </c>
      <c r="C120" s="176" t="s">
        <v>0</v>
      </c>
      <c r="D120" s="228" t="s">
        <v>132</v>
      </c>
      <c r="E120" s="229" t="s">
        <v>84</v>
      </c>
      <c r="F120" s="229" t="s">
        <v>140</v>
      </c>
      <c r="G120" s="739"/>
      <c r="H120" s="740"/>
      <c r="I120" s="741"/>
    </row>
    <row r="121" spans="2:13" ht="17.25" customHeight="1" x14ac:dyDescent="0.15">
      <c r="B121" s="71" t="s">
        <v>287</v>
      </c>
      <c r="C121" s="72">
        <v>13</v>
      </c>
      <c r="D121" s="230">
        <f t="shared" ref="D121" si="10">INT(C121*$G$6)-INT(INT(C121*$G$6)*0.9)</f>
        <v>14</v>
      </c>
      <c r="E121" s="231">
        <f>INT(C121*$G$6)-INT(INT(C121*$G$6)*0.8)</f>
        <v>28</v>
      </c>
      <c r="F121" s="269">
        <f>INT(C121*$G$6)-INT(INT(C121*$G$6)*0.7)</f>
        <v>42</v>
      </c>
      <c r="G121" s="690" t="s">
        <v>238</v>
      </c>
      <c r="H121" s="691"/>
      <c r="I121" s="692"/>
    </row>
    <row r="122" spans="2:13" ht="17.25" customHeight="1" x14ac:dyDescent="0.15">
      <c r="B122" s="95" t="s">
        <v>288</v>
      </c>
      <c r="C122" s="232"/>
      <c r="D122" s="233"/>
      <c r="E122" s="234"/>
      <c r="F122" s="413"/>
      <c r="G122" s="693"/>
      <c r="H122" s="694"/>
      <c r="I122" s="695"/>
      <c r="M122" s="425"/>
    </row>
    <row r="123" spans="2:13" ht="17.25" customHeight="1" x14ac:dyDescent="0.15">
      <c r="B123" s="71" t="s">
        <v>282</v>
      </c>
      <c r="C123" s="72">
        <v>50</v>
      </c>
      <c r="D123" s="133">
        <f t="shared" ref="D123:D146" si="11">INT(C123*$G$6)-INT(INT(C123*$G$6)*0.9)</f>
        <v>54</v>
      </c>
      <c r="E123" s="142">
        <f t="shared" ref="E123:E138" si="12">INT(C123*$G$6)-INT(INT(C123*$G$6)*0.8)</f>
        <v>108</v>
      </c>
      <c r="F123" s="267">
        <f t="shared" ref="F123:F149" si="13">INT(C123*$G$6)-INT(INT(C123*$G$6)*0.7)</f>
        <v>161</v>
      </c>
      <c r="G123" s="698"/>
      <c r="H123" s="699"/>
      <c r="I123" s="700"/>
    </row>
    <row r="124" spans="2:13" ht="17.25" customHeight="1" x14ac:dyDescent="0.15">
      <c r="B124" s="75" t="s">
        <v>283</v>
      </c>
      <c r="C124" s="76">
        <v>100</v>
      </c>
      <c r="D124" s="134">
        <f t="shared" si="11"/>
        <v>108</v>
      </c>
      <c r="E124" s="142">
        <f t="shared" si="12"/>
        <v>215</v>
      </c>
      <c r="F124" s="267">
        <f t="shared" si="13"/>
        <v>322</v>
      </c>
      <c r="G124" s="698"/>
      <c r="H124" s="699"/>
      <c r="I124" s="700"/>
    </row>
    <row r="125" spans="2:13" ht="17.25" customHeight="1" x14ac:dyDescent="0.15">
      <c r="B125" s="75" t="s">
        <v>284</v>
      </c>
      <c r="C125" s="76">
        <v>150</v>
      </c>
      <c r="D125" s="135">
        <f t="shared" si="11"/>
        <v>161</v>
      </c>
      <c r="E125" s="142">
        <f t="shared" si="12"/>
        <v>322</v>
      </c>
      <c r="F125" s="267">
        <f t="shared" si="13"/>
        <v>483</v>
      </c>
      <c r="G125" s="698"/>
      <c r="H125" s="699"/>
      <c r="I125" s="700"/>
    </row>
    <row r="126" spans="2:13" ht="17.25" customHeight="1" x14ac:dyDescent="0.15">
      <c r="B126" s="75" t="s">
        <v>285</v>
      </c>
      <c r="C126" s="76">
        <v>200</v>
      </c>
      <c r="D126" s="135">
        <f t="shared" si="11"/>
        <v>215</v>
      </c>
      <c r="E126" s="142">
        <f t="shared" si="12"/>
        <v>429</v>
      </c>
      <c r="F126" s="267">
        <f t="shared" si="13"/>
        <v>644</v>
      </c>
      <c r="G126" s="414"/>
      <c r="H126" s="415"/>
      <c r="I126" s="416"/>
    </row>
    <row r="127" spans="2:13" ht="17.25" customHeight="1" x14ac:dyDescent="0.15">
      <c r="B127" s="75" t="s">
        <v>286</v>
      </c>
      <c r="C127" s="76">
        <v>250</v>
      </c>
      <c r="D127" s="135">
        <f t="shared" si="11"/>
        <v>268</v>
      </c>
      <c r="E127" s="142">
        <f t="shared" si="12"/>
        <v>536</v>
      </c>
      <c r="F127" s="270">
        <f t="shared" si="13"/>
        <v>804</v>
      </c>
      <c r="G127" s="701"/>
      <c r="H127" s="702"/>
      <c r="I127" s="703"/>
    </row>
    <row r="128" spans="2:13" ht="17.25" customHeight="1" x14ac:dyDescent="0.15">
      <c r="B128" s="75" t="s">
        <v>289</v>
      </c>
      <c r="C128" s="76">
        <v>40</v>
      </c>
      <c r="D128" s="135">
        <f t="shared" si="11"/>
        <v>43</v>
      </c>
      <c r="E128" s="142">
        <f t="shared" si="12"/>
        <v>86</v>
      </c>
      <c r="F128" s="270">
        <f t="shared" si="13"/>
        <v>129</v>
      </c>
      <c r="G128" s="723" t="s">
        <v>35</v>
      </c>
      <c r="H128" s="724"/>
      <c r="I128" s="725"/>
    </row>
    <row r="129" spans="2:9" ht="17.25" customHeight="1" x14ac:dyDescent="0.15">
      <c r="B129" s="75" t="s">
        <v>290</v>
      </c>
      <c r="C129" s="76">
        <v>55</v>
      </c>
      <c r="D129" s="135">
        <f t="shared" ref="D129" si="14">INT(C129*$G$6)-INT(INT(C129*$G$6)*0.9)</f>
        <v>59</v>
      </c>
      <c r="E129" s="142">
        <f t="shared" ref="E129" si="15">INT(C129*$G$6)-INT(INT(C129*$G$6)*0.8)</f>
        <v>118</v>
      </c>
      <c r="F129" s="270">
        <f t="shared" ref="F129" si="16">INT(C129*$G$6)-INT(INT(C129*$G$6)*0.7)</f>
        <v>177</v>
      </c>
      <c r="G129" s="328"/>
      <c r="H129" s="329"/>
      <c r="I129" s="330"/>
    </row>
    <row r="130" spans="2:9" ht="17.25" customHeight="1" x14ac:dyDescent="0.15">
      <c r="B130" s="75" t="s">
        <v>291</v>
      </c>
      <c r="C130" s="76">
        <v>45</v>
      </c>
      <c r="D130" s="135">
        <f t="shared" ref="D130:D135" si="17">INT(C130*$G$6)-INT(INT(C130*$G$6)*0.9)</f>
        <v>49</v>
      </c>
      <c r="E130" s="142">
        <f>INT(C130*$G$6)-INT(INT(C130*$G$6)*0.8)</f>
        <v>97</v>
      </c>
      <c r="F130" s="270">
        <f t="shared" si="13"/>
        <v>145</v>
      </c>
      <c r="G130" s="709" t="s">
        <v>178</v>
      </c>
      <c r="H130" s="710"/>
      <c r="I130" s="711"/>
    </row>
    <row r="131" spans="2:9" ht="17.25" customHeight="1" x14ac:dyDescent="0.15">
      <c r="B131" s="75" t="s">
        <v>292</v>
      </c>
      <c r="C131" s="76">
        <v>100</v>
      </c>
      <c r="D131" s="135">
        <f t="shared" si="17"/>
        <v>108</v>
      </c>
      <c r="E131" s="142">
        <f t="shared" si="12"/>
        <v>215</v>
      </c>
      <c r="F131" s="270">
        <f t="shared" si="13"/>
        <v>322</v>
      </c>
      <c r="G131" s="704" t="s">
        <v>191</v>
      </c>
      <c r="H131" s="705"/>
      <c r="I131" s="706"/>
    </row>
    <row r="132" spans="2:9" ht="17.25" customHeight="1" x14ac:dyDescent="0.15">
      <c r="B132" s="75" t="s">
        <v>293</v>
      </c>
      <c r="C132" s="76">
        <v>200</v>
      </c>
      <c r="D132" s="135">
        <f t="shared" si="17"/>
        <v>215</v>
      </c>
      <c r="E132" s="142">
        <f t="shared" si="12"/>
        <v>429</v>
      </c>
      <c r="F132" s="270">
        <f t="shared" si="13"/>
        <v>644</v>
      </c>
      <c r="G132" s="709" t="s">
        <v>239</v>
      </c>
      <c r="H132" s="710"/>
      <c r="I132" s="711"/>
    </row>
    <row r="133" spans="2:9" ht="17.25" customHeight="1" x14ac:dyDescent="0.15">
      <c r="B133" s="75" t="s">
        <v>294</v>
      </c>
      <c r="C133" s="76">
        <v>56</v>
      </c>
      <c r="D133" s="135">
        <f t="shared" si="17"/>
        <v>60</v>
      </c>
      <c r="E133" s="142">
        <f t="shared" si="12"/>
        <v>120</v>
      </c>
      <c r="F133" s="270">
        <f t="shared" si="13"/>
        <v>180</v>
      </c>
      <c r="G133" s="704" t="s">
        <v>35</v>
      </c>
      <c r="H133" s="705"/>
      <c r="I133" s="706"/>
    </row>
    <row r="134" spans="2:9" ht="17.25" customHeight="1" x14ac:dyDescent="0.15">
      <c r="B134" s="75" t="s">
        <v>295</v>
      </c>
      <c r="C134" s="76">
        <v>76</v>
      </c>
      <c r="D134" s="135">
        <f t="shared" si="17"/>
        <v>82</v>
      </c>
      <c r="E134" s="142">
        <f t="shared" si="12"/>
        <v>163</v>
      </c>
      <c r="F134" s="270">
        <f t="shared" si="13"/>
        <v>245</v>
      </c>
      <c r="G134" s="333"/>
      <c r="H134" s="334"/>
      <c r="I134" s="335"/>
    </row>
    <row r="135" spans="2:9" ht="17.25" customHeight="1" x14ac:dyDescent="0.15">
      <c r="B135" s="75" t="s">
        <v>296</v>
      </c>
      <c r="C135" s="76">
        <v>20</v>
      </c>
      <c r="D135" s="135">
        <f t="shared" si="17"/>
        <v>22</v>
      </c>
      <c r="E135" s="142">
        <f t="shared" si="12"/>
        <v>43</v>
      </c>
      <c r="F135" s="270">
        <f t="shared" si="13"/>
        <v>65</v>
      </c>
      <c r="G135" s="709" t="s">
        <v>48</v>
      </c>
      <c r="H135" s="710"/>
      <c r="I135" s="711"/>
    </row>
    <row r="136" spans="2:9" ht="17.25" customHeight="1" x14ac:dyDescent="0.15">
      <c r="B136" s="75" t="s">
        <v>297</v>
      </c>
      <c r="C136" s="76">
        <v>30</v>
      </c>
      <c r="D136" s="135">
        <f t="shared" si="11"/>
        <v>33</v>
      </c>
      <c r="E136" s="142">
        <f t="shared" si="12"/>
        <v>65</v>
      </c>
      <c r="F136" s="270">
        <f t="shared" si="13"/>
        <v>97</v>
      </c>
      <c r="G136" s="704" t="s">
        <v>113</v>
      </c>
      <c r="H136" s="705"/>
      <c r="I136" s="706"/>
    </row>
    <row r="137" spans="2:9" ht="17.25" customHeight="1" x14ac:dyDescent="0.15">
      <c r="B137" s="75" t="s">
        <v>298</v>
      </c>
      <c r="C137" s="76">
        <v>60</v>
      </c>
      <c r="D137" s="135">
        <f t="shared" si="11"/>
        <v>65</v>
      </c>
      <c r="E137" s="142">
        <f t="shared" si="12"/>
        <v>129</v>
      </c>
      <c r="F137" s="270">
        <f t="shared" si="13"/>
        <v>193</v>
      </c>
      <c r="G137" s="759"/>
      <c r="H137" s="760"/>
      <c r="I137" s="761"/>
    </row>
    <row r="138" spans="2:9" ht="17.25" customHeight="1" x14ac:dyDescent="0.15">
      <c r="B138" s="75" t="s">
        <v>299</v>
      </c>
      <c r="C138" s="76">
        <v>60</v>
      </c>
      <c r="D138" s="135">
        <f t="shared" si="11"/>
        <v>65</v>
      </c>
      <c r="E138" s="263">
        <f t="shared" si="12"/>
        <v>129</v>
      </c>
      <c r="F138" s="271">
        <f t="shared" si="13"/>
        <v>193</v>
      </c>
      <c r="G138" s="709" t="s">
        <v>178</v>
      </c>
      <c r="H138" s="710"/>
      <c r="I138" s="711"/>
    </row>
    <row r="139" spans="2:9" ht="17.25" customHeight="1" x14ac:dyDescent="0.15">
      <c r="B139" s="327" t="s">
        <v>300</v>
      </c>
      <c r="C139" s="76">
        <v>60</v>
      </c>
      <c r="D139" s="135">
        <f t="shared" ref="D139:D140" si="18">INT(C139*$G$6)-INT(INT(C139*$G$6)*0.9)</f>
        <v>65</v>
      </c>
      <c r="E139" s="142">
        <f t="shared" ref="E139:E149" si="19">INT(C139*$G$6)-INT(INT(C139*$G$6)*0.8)</f>
        <v>129</v>
      </c>
      <c r="F139" s="270">
        <f t="shared" si="13"/>
        <v>193</v>
      </c>
      <c r="G139" s="709" t="s">
        <v>124</v>
      </c>
      <c r="H139" s="710"/>
      <c r="I139" s="711"/>
    </row>
    <row r="140" spans="2:9" ht="17.25" customHeight="1" x14ac:dyDescent="0.15">
      <c r="B140" s="327" t="s">
        <v>301</v>
      </c>
      <c r="C140" s="76">
        <v>50</v>
      </c>
      <c r="D140" s="135">
        <f t="shared" si="18"/>
        <v>54</v>
      </c>
      <c r="E140" s="142">
        <f t="shared" si="19"/>
        <v>108</v>
      </c>
      <c r="F140" s="270">
        <f t="shared" si="13"/>
        <v>161</v>
      </c>
      <c r="G140" s="709" t="s">
        <v>48</v>
      </c>
      <c r="H140" s="710"/>
      <c r="I140" s="711"/>
    </row>
    <row r="141" spans="2:9" ht="17.25" customHeight="1" x14ac:dyDescent="0.15">
      <c r="B141" s="327" t="s">
        <v>302</v>
      </c>
      <c r="C141" s="76">
        <v>200</v>
      </c>
      <c r="D141" s="135">
        <f>INT(C141*$G$6)-INT(INT(C141*$G$6)*0.9)</f>
        <v>215</v>
      </c>
      <c r="E141" s="142">
        <f t="shared" si="19"/>
        <v>429</v>
      </c>
      <c r="F141" s="270">
        <f t="shared" si="13"/>
        <v>644</v>
      </c>
      <c r="G141" s="762" t="s">
        <v>177</v>
      </c>
      <c r="H141" s="763"/>
      <c r="I141" s="764"/>
    </row>
    <row r="142" spans="2:9" ht="17.25" customHeight="1" x14ac:dyDescent="0.15">
      <c r="B142" s="399" t="s">
        <v>303</v>
      </c>
      <c r="C142" s="76">
        <v>20</v>
      </c>
      <c r="D142" s="135">
        <f>INT(C142*$G$6)-INT(INT(C142*$G$6)*0.9)</f>
        <v>22</v>
      </c>
      <c r="E142" s="142">
        <f t="shared" si="19"/>
        <v>43</v>
      </c>
      <c r="F142" s="270">
        <f t="shared" si="13"/>
        <v>65</v>
      </c>
      <c r="G142" s="723" t="s">
        <v>179</v>
      </c>
      <c r="H142" s="724"/>
      <c r="I142" s="725"/>
    </row>
    <row r="143" spans="2:9" ht="17.25" customHeight="1" x14ac:dyDescent="0.15">
      <c r="B143" s="399" t="s">
        <v>304</v>
      </c>
      <c r="C143" s="76">
        <v>5</v>
      </c>
      <c r="D143" s="135">
        <f>INT(C143*$G$6)-INT(INT(C143*$G$6)*0.9)</f>
        <v>6</v>
      </c>
      <c r="E143" s="142">
        <f t="shared" si="19"/>
        <v>11</v>
      </c>
      <c r="F143" s="270">
        <f t="shared" si="13"/>
        <v>16</v>
      </c>
      <c r="G143" s="747"/>
      <c r="H143" s="748"/>
      <c r="I143" s="749"/>
    </row>
    <row r="144" spans="2:9" ht="17.25" customHeight="1" x14ac:dyDescent="0.15">
      <c r="B144" s="327" t="s">
        <v>305</v>
      </c>
      <c r="C144" s="76">
        <v>150</v>
      </c>
      <c r="D144" s="135">
        <f t="shared" si="11"/>
        <v>161</v>
      </c>
      <c r="E144" s="142">
        <f t="shared" si="19"/>
        <v>322</v>
      </c>
      <c r="F144" s="270">
        <f t="shared" si="13"/>
        <v>483</v>
      </c>
      <c r="G144" s="723" t="s">
        <v>134</v>
      </c>
      <c r="H144" s="724"/>
      <c r="I144" s="725"/>
    </row>
    <row r="145" spans="1:10" ht="17.25" customHeight="1" x14ac:dyDescent="0.15">
      <c r="B145" s="83" t="s">
        <v>306</v>
      </c>
      <c r="C145" s="129">
        <v>160</v>
      </c>
      <c r="D145" s="134">
        <f t="shared" si="11"/>
        <v>172</v>
      </c>
      <c r="E145" s="142">
        <f t="shared" si="19"/>
        <v>343</v>
      </c>
      <c r="F145" s="270">
        <f t="shared" si="13"/>
        <v>515</v>
      </c>
      <c r="G145" s="747"/>
      <c r="H145" s="748"/>
      <c r="I145" s="749"/>
    </row>
    <row r="146" spans="1:10" ht="17.25" customHeight="1" x14ac:dyDescent="0.15">
      <c r="B146" s="327" t="s">
        <v>307</v>
      </c>
      <c r="C146" s="76">
        <v>40</v>
      </c>
      <c r="D146" s="135">
        <f t="shared" si="11"/>
        <v>43</v>
      </c>
      <c r="E146" s="142">
        <f t="shared" si="19"/>
        <v>86</v>
      </c>
      <c r="F146" s="270">
        <f t="shared" si="13"/>
        <v>129</v>
      </c>
      <c r="G146" s="765" t="s">
        <v>180</v>
      </c>
      <c r="H146" s="766"/>
      <c r="I146" s="767"/>
    </row>
    <row r="147" spans="1:10" ht="17.25" customHeight="1" x14ac:dyDescent="0.15">
      <c r="B147" s="71" t="s">
        <v>308</v>
      </c>
      <c r="C147" s="72">
        <v>22</v>
      </c>
      <c r="D147" s="133">
        <f>INT(C147*$G$6)-INT(INT(C147*$G$6)*0.9)</f>
        <v>24</v>
      </c>
      <c r="E147" s="142">
        <f t="shared" si="19"/>
        <v>47</v>
      </c>
      <c r="F147" s="270">
        <f t="shared" si="13"/>
        <v>71</v>
      </c>
      <c r="G147" s="704" t="s">
        <v>43</v>
      </c>
      <c r="H147" s="705"/>
      <c r="I147" s="706"/>
    </row>
    <row r="148" spans="1:10" ht="17.25" customHeight="1" x14ac:dyDescent="0.15">
      <c r="B148" s="71" t="s">
        <v>309</v>
      </c>
      <c r="C148" s="72">
        <v>18</v>
      </c>
      <c r="D148" s="135">
        <f>INT(C148*$G$6)-INT(INT(C148*$G$6)*0.9)</f>
        <v>20</v>
      </c>
      <c r="E148" s="142">
        <f t="shared" si="19"/>
        <v>39</v>
      </c>
      <c r="F148" s="270">
        <f t="shared" si="13"/>
        <v>58</v>
      </c>
      <c r="G148" s="750"/>
      <c r="H148" s="751"/>
      <c r="I148" s="752"/>
    </row>
    <row r="149" spans="1:10" ht="17.25" customHeight="1" x14ac:dyDescent="0.15">
      <c r="B149" s="183" t="s">
        <v>310</v>
      </c>
      <c r="C149" s="130">
        <v>6</v>
      </c>
      <c r="D149" s="134">
        <f>INT(C149*$G$6)-INT(INT(C149*$G$6)*0.9)</f>
        <v>7</v>
      </c>
      <c r="E149" s="144">
        <f t="shared" si="19"/>
        <v>13</v>
      </c>
      <c r="F149" s="274">
        <f t="shared" si="13"/>
        <v>20</v>
      </c>
      <c r="G149" s="750"/>
      <c r="H149" s="751"/>
      <c r="I149" s="752"/>
    </row>
    <row r="150" spans="1:10" s="7" customFormat="1" ht="36.6" customHeight="1" x14ac:dyDescent="0.15">
      <c r="A150" s="46"/>
      <c r="B150" s="82" t="s">
        <v>656</v>
      </c>
      <c r="C150" s="523" t="s">
        <v>630</v>
      </c>
      <c r="D150" s="524" t="s">
        <v>631</v>
      </c>
      <c r="E150" s="525" t="s">
        <v>632</v>
      </c>
      <c r="F150" s="526" t="s">
        <v>633</v>
      </c>
      <c r="G150" s="753" t="s">
        <v>164</v>
      </c>
      <c r="H150" s="754"/>
      <c r="I150" s="755"/>
    </row>
    <row r="151" spans="1:10" s="7" customFormat="1" ht="18.75" customHeight="1" x14ac:dyDescent="0.15">
      <c r="A151" s="46"/>
      <c r="B151" s="527" t="s">
        <v>657</v>
      </c>
      <c r="C151" s="528" t="s">
        <v>635</v>
      </c>
      <c r="D151" s="529" t="s">
        <v>636</v>
      </c>
      <c r="E151" s="530" t="s">
        <v>631</v>
      </c>
      <c r="F151" s="531" t="s">
        <v>637</v>
      </c>
      <c r="G151" s="756" t="s">
        <v>628</v>
      </c>
      <c r="H151" s="757"/>
      <c r="I151" s="758"/>
    </row>
    <row r="152" spans="1:10" ht="17.25" customHeight="1" thickBot="1" x14ac:dyDescent="0.2">
      <c r="B152" s="532" t="s">
        <v>658</v>
      </c>
      <c r="C152" s="597" t="s">
        <v>659</v>
      </c>
      <c r="D152" s="598"/>
      <c r="E152" s="598"/>
      <c r="F152" s="598"/>
      <c r="G152" s="598"/>
      <c r="H152" s="598"/>
      <c r="I152" s="599"/>
    </row>
    <row r="153" spans="1:10" ht="9.75" customHeight="1" thickBot="1" x14ac:dyDescent="0.2"/>
    <row r="154" spans="1:10" ht="20.100000000000001" customHeight="1" thickBot="1" x14ac:dyDescent="0.2">
      <c r="B154" s="373" t="s">
        <v>364</v>
      </c>
      <c r="C154" s="742" t="s">
        <v>198</v>
      </c>
      <c r="D154" s="743"/>
      <c r="E154" s="743"/>
      <c r="F154" s="744"/>
      <c r="G154" s="745" t="s">
        <v>195</v>
      </c>
      <c r="H154" s="745"/>
      <c r="I154" s="746"/>
    </row>
    <row r="155" spans="1:10" ht="9.75" customHeight="1" x14ac:dyDescent="0.15"/>
    <row r="156" spans="1:10" s="47" customFormat="1" ht="20.45" customHeight="1" x14ac:dyDescent="0.15">
      <c r="B156" s="235" t="s">
        <v>28</v>
      </c>
    </row>
    <row r="157" spans="1:10" s="166" customFormat="1" ht="19.899999999999999" customHeight="1" x14ac:dyDescent="0.15">
      <c r="B157" s="49" t="s">
        <v>248</v>
      </c>
      <c r="C157" s="625" t="s">
        <v>145</v>
      </c>
      <c r="D157" s="626"/>
      <c r="E157" s="626"/>
      <c r="F157" s="626"/>
      <c r="G157" s="707"/>
      <c r="H157" s="707"/>
      <c r="I157" s="708"/>
      <c r="J157" s="47"/>
    </row>
    <row r="158" spans="1:10" s="166" customFormat="1" ht="19.899999999999999" customHeight="1" x14ac:dyDescent="0.15">
      <c r="B158" s="49" t="s">
        <v>247</v>
      </c>
      <c r="C158" s="625" t="s">
        <v>100</v>
      </c>
      <c r="D158" s="626"/>
      <c r="E158" s="626"/>
      <c r="F158" s="626"/>
      <c r="G158" s="707"/>
      <c r="H158" s="707"/>
      <c r="I158" s="708"/>
      <c r="J158" s="47"/>
    </row>
    <row r="159" spans="1:10" s="166" customFormat="1" ht="19.899999999999999" customHeight="1" x14ac:dyDescent="0.15">
      <c r="B159" s="49" t="s">
        <v>246</v>
      </c>
      <c r="C159" s="625" t="s">
        <v>101</v>
      </c>
      <c r="D159" s="626"/>
      <c r="E159" s="626"/>
      <c r="F159" s="626"/>
      <c r="G159" s="707"/>
      <c r="H159" s="707"/>
      <c r="I159" s="708"/>
      <c r="J159" s="47"/>
    </row>
    <row r="160" spans="1:10" s="8" customFormat="1" ht="4.5" customHeight="1" x14ac:dyDescent="0.15">
      <c r="B160" s="16"/>
      <c r="C160" s="17"/>
      <c r="D160" s="18"/>
      <c r="E160" s="18"/>
      <c r="F160" s="18"/>
      <c r="G160" s="18"/>
    </row>
    <row r="161" spans="2:10" s="8" customFormat="1" ht="20.100000000000001" customHeight="1" x14ac:dyDescent="0.15">
      <c r="B161" s="289" t="s">
        <v>151</v>
      </c>
      <c r="C161" s="47"/>
      <c r="D161" s="47"/>
      <c r="E161" s="47"/>
      <c r="F161" s="47"/>
      <c r="G161" s="47"/>
      <c r="H161" s="166"/>
      <c r="I161" s="166"/>
    </row>
    <row r="162" spans="2:10" s="8" customFormat="1" ht="20.100000000000001" customHeight="1" x14ac:dyDescent="0.15">
      <c r="B162" s="49" t="s">
        <v>218</v>
      </c>
      <c r="C162" s="689" t="s">
        <v>158</v>
      </c>
      <c r="D162" s="689"/>
      <c r="E162" s="689"/>
      <c r="F162" s="689"/>
      <c r="G162" s="689"/>
      <c r="H162" s="689"/>
      <c r="I162" s="689"/>
    </row>
    <row r="163" spans="2:10" s="8" customFormat="1" ht="20.100000000000001" customHeight="1" x14ac:dyDescent="0.15">
      <c r="B163" s="49" t="s">
        <v>219</v>
      </c>
      <c r="C163" s="689" t="s">
        <v>159</v>
      </c>
      <c r="D163" s="689"/>
      <c r="E163" s="689"/>
      <c r="F163" s="689"/>
      <c r="G163" s="689"/>
      <c r="H163" s="689"/>
      <c r="I163" s="689"/>
    </row>
    <row r="164" spans="2:10" s="8" customFormat="1" ht="4.5" customHeight="1" x14ac:dyDescent="0.15">
      <c r="B164" s="16"/>
      <c r="C164" s="39"/>
      <c r="D164" s="45"/>
      <c r="E164" s="45"/>
      <c r="F164" s="45"/>
      <c r="G164" s="45"/>
    </row>
    <row r="165" spans="2:10" s="8" customFormat="1" ht="20.100000000000001" customHeight="1" x14ac:dyDescent="0.15">
      <c r="B165" s="433" t="s">
        <v>222</v>
      </c>
      <c r="C165" s="712" t="s">
        <v>243</v>
      </c>
      <c r="D165" s="713"/>
      <c r="E165" s="713"/>
      <c r="F165" s="713"/>
      <c r="G165" s="713"/>
      <c r="H165" s="713"/>
      <c r="I165" s="713"/>
      <c r="J165" s="374"/>
    </row>
    <row r="166" spans="2:10" s="166" customFormat="1" x14ac:dyDescent="0.15">
      <c r="B166" s="115" t="s">
        <v>75</v>
      </c>
      <c r="C166" s="114"/>
      <c r="D166" s="115"/>
      <c r="E166" s="115"/>
      <c r="F166" s="115"/>
    </row>
    <row r="167" spans="2:10" s="166" customFormat="1" x14ac:dyDescent="0.15">
      <c r="B167" s="114" t="s">
        <v>73</v>
      </c>
      <c r="C167" s="114"/>
      <c r="D167" s="115"/>
      <c r="E167" s="115"/>
      <c r="F167" s="115"/>
    </row>
    <row r="168" spans="2:10" x14ac:dyDescent="0.15">
      <c r="B168" s="236" t="s">
        <v>250</v>
      </c>
      <c r="C168" s="236"/>
      <c r="D168" s="236"/>
      <c r="E168" s="236"/>
      <c r="F168" s="236"/>
      <c r="G168" s="236"/>
      <c r="H168" s="46"/>
      <c r="I168" s="46"/>
    </row>
    <row r="169" spans="2:10" x14ac:dyDescent="0.15">
      <c r="B169" s="237" t="s">
        <v>240</v>
      </c>
    </row>
    <row r="170" spans="2:10" x14ac:dyDescent="0.15">
      <c r="B170" s="237" t="s">
        <v>241</v>
      </c>
    </row>
    <row r="171" spans="2:10" x14ac:dyDescent="0.15">
      <c r="B171" s="237" t="s">
        <v>242</v>
      </c>
    </row>
    <row r="172" spans="2:10" s="237" customFormat="1" ht="12" x14ac:dyDescent="0.15">
      <c r="B172" s="237" t="s">
        <v>227</v>
      </c>
      <c r="C172" s="344"/>
      <c r="D172" s="344"/>
      <c r="E172" s="344"/>
      <c r="F172" s="344"/>
      <c r="G172" s="344"/>
    </row>
    <row r="173" spans="2:10" s="237" customFormat="1" ht="12" x14ac:dyDescent="0.15">
      <c r="B173" s="237" t="s">
        <v>570</v>
      </c>
      <c r="C173" s="344"/>
      <c r="D173" s="344"/>
      <c r="E173" s="344"/>
      <c r="F173" s="344"/>
      <c r="G173" s="344"/>
    </row>
    <row r="174" spans="2:10" s="237" customFormat="1" ht="12" x14ac:dyDescent="0.15">
      <c r="B174" s="237" t="s">
        <v>565</v>
      </c>
      <c r="C174" s="344"/>
      <c r="D174" s="344"/>
      <c r="E174" s="344"/>
      <c r="F174" s="344"/>
      <c r="G174" s="344"/>
    </row>
    <row r="175" spans="2:10" s="237" customFormat="1" ht="12" x14ac:dyDescent="0.15">
      <c r="B175" s="237" t="s">
        <v>228</v>
      </c>
      <c r="C175" s="344"/>
      <c r="D175" s="344"/>
      <c r="E175" s="344"/>
      <c r="F175" s="344"/>
      <c r="G175" s="344"/>
    </row>
    <row r="176" spans="2:10" s="237" customFormat="1" ht="12" x14ac:dyDescent="0.15">
      <c r="B176" s="237" t="s">
        <v>217</v>
      </c>
      <c r="C176" s="344"/>
      <c r="D176" s="344"/>
      <c r="E176" s="344"/>
      <c r="F176" s="344"/>
      <c r="G176" s="344"/>
    </row>
    <row r="177" spans="2:9" x14ac:dyDescent="0.15">
      <c r="C177" s="168"/>
      <c r="H177" s="46"/>
      <c r="I177" s="46"/>
    </row>
    <row r="178" spans="2:9" ht="15" thickBot="1" x14ac:dyDescent="0.2">
      <c r="B178" s="420" t="s">
        <v>201</v>
      </c>
      <c r="C178" s="421"/>
      <c r="D178" s="421"/>
      <c r="E178" s="226"/>
      <c r="F178" s="226"/>
      <c r="G178" s="226"/>
      <c r="H178" s="46"/>
      <c r="I178" s="46"/>
    </row>
    <row r="179" spans="2:9" ht="15" thickBot="1" x14ac:dyDescent="0.2">
      <c r="B179" s="377" t="s">
        <v>202</v>
      </c>
      <c r="C179" s="600" t="s">
        <v>203</v>
      </c>
      <c r="D179" s="601"/>
      <c r="E179" s="600" t="s">
        <v>258</v>
      </c>
      <c r="F179" s="721"/>
      <c r="G179" s="721"/>
      <c r="H179" s="722"/>
      <c r="I179" s="312"/>
    </row>
    <row r="180" spans="2:9" ht="14.25" customHeight="1" x14ac:dyDescent="0.15">
      <c r="B180" s="613" t="s">
        <v>206</v>
      </c>
      <c r="C180" s="714" t="s">
        <v>207</v>
      </c>
      <c r="D180" s="715"/>
      <c r="E180" s="718" t="s">
        <v>527</v>
      </c>
      <c r="F180" s="719"/>
      <c r="G180" s="719"/>
      <c r="H180" s="720"/>
      <c r="I180" s="46"/>
    </row>
    <row r="181" spans="2:9" x14ac:dyDescent="0.15">
      <c r="B181" s="613"/>
      <c r="C181" s="714"/>
      <c r="D181" s="715"/>
      <c r="E181" s="718"/>
      <c r="F181" s="719"/>
      <c r="G181" s="719"/>
      <c r="H181" s="720"/>
      <c r="I181" s="253"/>
    </row>
    <row r="182" spans="2:9" x14ac:dyDescent="0.15">
      <c r="B182" s="613"/>
      <c r="C182" s="714"/>
      <c r="D182" s="715"/>
      <c r="E182" s="718"/>
      <c r="F182" s="719"/>
      <c r="G182" s="719"/>
      <c r="H182" s="720"/>
      <c r="I182" s="253"/>
    </row>
    <row r="183" spans="2:9" x14ac:dyDescent="0.15">
      <c r="B183" s="613"/>
      <c r="C183" s="714"/>
      <c r="D183" s="715"/>
      <c r="E183" s="718"/>
      <c r="F183" s="719"/>
      <c r="G183" s="719"/>
      <c r="H183" s="720"/>
      <c r="I183" s="253"/>
    </row>
    <row r="184" spans="2:9" x14ac:dyDescent="0.15">
      <c r="B184" s="613"/>
      <c r="C184" s="714"/>
      <c r="D184" s="715"/>
      <c r="E184" s="718"/>
      <c r="F184" s="719"/>
      <c r="G184" s="719"/>
      <c r="H184" s="720"/>
      <c r="I184" s="253"/>
    </row>
    <row r="185" spans="2:9" x14ac:dyDescent="0.15">
      <c r="B185" s="613"/>
      <c r="C185" s="714"/>
      <c r="D185" s="715"/>
      <c r="E185" s="718"/>
      <c r="F185" s="719"/>
      <c r="G185" s="719"/>
      <c r="H185" s="720"/>
      <c r="I185" s="253"/>
    </row>
    <row r="186" spans="2:9" x14ac:dyDescent="0.15">
      <c r="B186" s="613"/>
      <c r="C186" s="714"/>
      <c r="D186" s="715"/>
      <c r="E186" s="718"/>
      <c r="F186" s="719"/>
      <c r="G186" s="719"/>
      <c r="H186" s="720"/>
      <c r="I186" s="253"/>
    </row>
    <row r="187" spans="2:9" x14ac:dyDescent="0.15">
      <c r="B187" s="614"/>
      <c r="C187" s="716"/>
      <c r="D187" s="717"/>
      <c r="E187" s="718"/>
      <c r="F187" s="719"/>
      <c r="G187" s="719"/>
      <c r="H187" s="720"/>
      <c r="I187" s="253"/>
    </row>
    <row r="188" spans="2:9" ht="54" customHeight="1" x14ac:dyDescent="0.15">
      <c r="B188" s="376" t="s">
        <v>254</v>
      </c>
      <c r="C188" s="696" t="s">
        <v>528</v>
      </c>
      <c r="D188" s="697"/>
      <c r="E188" s="684"/>
      <c r="F188" s="685"/>
      <c r="G188" s="685"/>
      <c r="H188" s="686"/>
      <c r="I188" s="46"/>
    </row>
    <row r="189" spans="2:9" ht="40.5" customHeight="1" x14ac:dyDescent="0.15">
      <c r="B189" s="376" t="s">
        <v>255</v>
      </c>
      <c r="C189" s="675" t="s">
        <v>262</v>
      </c>
      <c r="D189" s="676"/>
      <c r="E189" s="677" t="s">
        <v>261</v>
      </c>
      <c r="F189" s="678"/>
      <c r="G189" s="678"/>
      <c r="H189" s="679"/>
      <c r="I189" s="46"/>
    </row>
    <row r="190" spans="2:9" ht="33.75" customHeight="1" x14ac:dyDescent="0.15">
      <c r="B190" s="376" t="s">
        <v>256</v>
      </c>
      <c r="C190" s="680" t="s">
        <v>259</v>
      </c>
      <c r="D190" s="681"/>
      <c r="E190" s="684"/>
      <c r="F190" s="685"/>
      <c r="G190" s="685"/>
      <c r="H190" s="686"/>
      <c r="I190" s="46"/>
    </row>
    <row r="191" spans="2:9" ht="15" thickBot="1" x14ac:dyDescent="0.2">
      <c r="B191" s="376" t="s">
        <v>257</v>
      </c>
      <c r="C191" s="682" t="s">
        <v>260</v>
      </c>
      <c r="D191" s="683"/>
      <c r="E191" s="687"/>
      <c r="F191" s="687"/>
      <c r="G191" s="687"/>
      <c r="H191" s="688"/>
      <c r="I191" s="46"/>
    </row>
    <row r="192" spans="2:9" x14ac:dyDescent="0.15">
      <c r="B192" s="313"/>
      <c r="C192" s="314"/>
      <c r="D192" s="315"/>
      <c r="E192" s="315"/>
      <c r="F192" s="315"/>
      <c r="G192" s="315"/>
      <c r="H192" s="46"/>
      <c r="I192" s="46"/>
    </row>
  </sheetData>
  <mergeCells count="55">
    <mergeCell ref="G137:I137"/>
    <mergeCell ref="G135:I135"/>
    <mergeCell ref="G141:I141"/>
    <mergeCell ref="G149:I149"/>
    <mergeCell ref="G146:I146"/>
    <mergeCell ref="G140:I140"/>
    <mergeCell ref="G142:I142"/>
    <mergeCell ref="G143:I143"/>
    <mergeCell ref="G144:I144"/>
    <mergeCell ref="C154:F154"/>
    <mergeCell ref="G154:I154"/>
    <mergeCell ref="G145:I145"/>
    <mergeCell ref="G147:I147"/>
    <mergeCell ref="G148:I148"/>
    <mergeCell ref="G150:I150"/>
    <mergeCell ref="G151:I151"/>
    <mergeCell ref="C152:I152"/>
    <mergeCell ref="G130:I130"/>
    <mergeCell ref="G128:I128"/>
    <mergeCell ref="G131:I131"/>
    <mergeCell ref="G133:I133"/>
    <mergeCell ref="G7:I7"/>
    <mergeCell ref="G8:I44"/>
    <mergeCell ref="G45:I81"/>
    <mergeCell ref="G82:I118"/>
    <mergeCell ref="G120:I120"/>
    <mergeCell ref="G132:I132"/>
    <mergeCell ref="B180:B187"/>
    <mergeCell ref="C165:I165"/>
    <mergeCell ref="C180:D187"/>
    <mergeCell ref="E180:H187"/>
    <mergeCell ref="E179:H179"/>
    <mergeCell ref="C179:D179"/>
    <mergeCell ref="C162:I162"/>
    <mergeCell ref="C163:I163"/>
    <mergeCell ref="G121:I121"/>
    <mergeCell ref="G122:I122"/>
    <mergeCell ref="E188:H188"/>
    <mergeCell ref="C188:D188"/>
    <mergeCell ref="G123:I123"/>
    <mergeCell ref="G124:I124"/>
    <mergeCell ref="G125:I125"/>
    <mergeCell ref="G127:I127"/>
    <mergeCell ref="G136:I136"/>
    <mergeCell ref="C157:I157"/>
    <mergeCell ref="C158:I158"/>
    <mergeCell ref="C159:I159"/>
    <mergeCell ref="G138:I138"/>
    <mergeCell ref="G139:I139"/>
    <mergeCell ref="C189:D189"/>
    <mergeCell ref="E189:H189"/>
    <mergeCell ref="C190:D190"/>
    <mergeCell ref="C191:D191"/>
    <mergeCell ref="E190:H190"/>
    <mergeCell ref="E191:H191"/>
  </mergeCells>
  <phoneticPr fontId="2"/>
  <pageMargins left="0.78740157480314965" right="0.59055118110236227" top="0.78740157480314965" bottom="0.78740157480314965" header="0" footer="0"/>
  <pageSetup paperSize="9" scale="83" orientation="portrait" r:id="rId1"/>
  <headerFooter alignWithMargins="0"/>
  <rowBreaks count="2" manualBreakCount="2">
    <brk id="38" max="16383" man="1"/>
    <brk id="11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78"/>
  <sheetViews>
    <sheetView view="pageBreakPreview" zoomScaleNormal="100" zoomScaleSheetLayoutView="100" workbookViewId="0">
      <selection activeCell="L33" sqref="L33"/>
    </sheetView>
  </sheetViews>
  <sheetFormatPr defaultColWidth="9" defaultRowHeight="14.25" x14ac:dyDescent="0.15"/>
  <cols>
    <col min="1" max="1" width="0.875" style="7" customWidth="1"/>
    <col min="2" max="2" width="52.75" style="7" customWidth="1"/>
    <col min="3" max="3" width="9.75" style="8" customWidth="1"/>
    <col min="4" max="6" width="10.25" style="8" customWidth="1"/>
    <col min="7" max="7" width="18.25" style="8" customWidth="1"/>
    <col min="8" max="8" width="3.25" style="7" customWidth="1"/>
    <col min="9" max="9" width="3.375" style="7" customWidth="1"/>
    <col min="10" max="16384" width="9" style="7"/>
  </cols>
  <sheetData>
    <row r="1" spans="2:14" ht="6.75" customHeight="1" x14ac:dyDescent="0.15"/>
    <row r="2" spans="2:14" s="46" customFormat="1" ht="16.149999999999999" customHeight="1" x14ac:dyDescent="0.15">
      <c r="B2" s="461" t="s">
        <v>551</v>
      </c>
      <c r="C2" s="169"/>
      <c r="D2" s="169"/>
      <c r="E2" s="169"/>
      <c r="F2" s="169"/>
      <c r="G2" s="169"/>
    </row>
    <row r="3" spans="2:14" s="46" customFormat="1" x14ac:dyDescent="0.15">
      <c r="B3" s="173"/>
      <c r="C3" s="174"/>
      <c r="D3" s="174"/>
      <c r="E3" s="174"/>
      <c r="F3" s="174"/>
      <c r="G3" s="174"/>
    </row>
    <row r="4" spans="2:14" s="46" customFormat="1" x14ac:dyDescent="0.15">
      <c r="B4" s="138"/>
      <c r="C4" s="324"/>
      <c r="D4" s="324"/>
      <c r="E4" s="324"/>
      <c r="F4" s="324"/>
      <c r="G4" s="453" t="s">
        <v>588</v>
      </c>
    </row>
    <row r="5" spans="2:14" ht="15" thickBot="1" x14ac:dyDescent="0.2">
      <c r="B5" s="46" t="s">
        <v>245</v>
      </c>
      <c r="C5" s="139" t="s">
        <v>66</v>
      </c>
      <c r="D5" s="66">
        <v>10.72</v>
      </c>
      <c r="E5" s="66" t="s">
        <v>37</v>
      </c>
      <c r="F5" s="66"/>
      <c r="G5" s="444"/>
      <c r="H5" s="46"/>
    </row>
    <row r="6" spans="2:14" ht="24.75" customHeight="1" thickBot="1" x14ac:dyDescent="0.2">
      <c r="B6" s="238" t="s">
        <v>90</v>
      </c>
      <c r="C6" s="239" t="s">
        <v>0</v>
      </c>
      <c r="D6" s="152" t="s">
        <v>83</v>
      </c>
      <c r="E6" s="153" t="s">
        <v>84</v>
      </c>
      <c r="F6" s="153" t="s">
        <v>140</v>
      </c>
      <c r="G6" s="240"/>
    </row>
    <row r="7" spans="2:14" ht="17.25" customHeight="1" x14ac:dyDescent="0.15">
      <c r="B7" s="95" t="s">
        <v>379</v>
      </c>
      <c r="C7" s="241"/>
      <c r="D7" s="242"/>
      <c r="E7" s="156"/>
      <c r="F7" s="156"/>
      <c r="G7" s="243"/>
    </row>
    <row r="8" spans="2:14" ht="34.5" customHeight="1" x14ac:dyDescent="0.15">
      <c r="B8" s="71" t="s">
        <v>687</v>
      </c>
      <c r="C8" s="80">
        <v>1798</v>
      </c>
      <c r="D8" s="48">
        <f>INT(C8*$D$5)-INT(INT(C8*$D$5)*0.9)</f>
        <v>1928</v>
      </c>
      <c r="E8" s="62">
        <f t="shared" ref="E8:E15" si="0">INT(C8*$D$5)-INT(INT(C8*$D$5)*0.8)</f>
        <v>3855</v>
      </c>
      <c r="F8" s="62">
        <f>INT(C8*$D$5)-INT(INT(C8*$D$5)*0.7)</f>
        <v>5783</v>
      </c>
      <c r="G8" s="266" t="s">
        <v>148</v>
      </c>
      <c r="H8" s="9"/>
      <c r="I8" s="9"/>
      <c r="J8" s="9"/>
      <c r="K8" s="9"/>
      <c r="L8" s="9"/>
      <c r="M8" s="9"/>
      <c r="N8" s="9"/>
    </row>
    <row r="9" spans="2:14" ht="34.5" customHeight="1" x14ac:dyDescent="0.15">
      <c r="B9" s="71" t="s">
        <v>688</v>
      </c>
      <c r="C9" s="80">
        <v>1798</v>
      </c>
      <c r="D9" s="48">
        <f>INT(C9*$D$5)-INT(INT(C9*$D$5)*0.9)</f>
        <v>1928</v>
      </c>
      <c r="E9" s="62">
        <f t="shared" si="0"/>
        <v>3855</v>
      </c>
      <c r="F9" s="62">
        <f t="shared" ref="F9:F31" si="1">INT(C9*$D$5)-INT(INT(C9*$D$5)*0.7)</f>
        <v>5783</v>
      </c>
      <c r="G9" s="266" t="s">
        <v>146</v>
      </c>
      <c r="H9" s="9"/>
      <c r="I9" s="9"/>
      <c r="J9" s="9"/>
      <c r="K9" s="9"/>
      <c r="L9" s="9"/>
      <c r="M9" s="9"/>
      <c r="N9" s="9"/>
    </row>
    <row r="10" spans="2:14" ht="34.5" customHeight="1" x14ac:dyDescent="0.15">
      <c r="B10" s="71" t="s">
        <v>689</v>
      </c>
      <c r="C10" s="81">
        <v>3621</v>
      </c>
      <c r="D10" s="48">
        <f t="shared" ref="D10:D31" si="2">INT(C10*$D$5)-INT(INT(C10*$D$5)*0.9)</f>
        <v>3882</v>
      </c>
      <c r="E10" s="62">
        <f t="shared" si="0"/>
        <v>7764</v>
      </c>
      <c r="F10" s="62">
        <f t="shared" si="1"/>
        <v>11646</v>
      </c>
      <c r="G10" s="266" t="s">
        <v>149</v>
      </c>
    </row>
    <row r="11" spans="2:14" ht="17.25" customHeight="1" x14ac:dyDescent="0.15">
      <c r="B11" s="75" t="s">
        <v>365</v>
      </c>
      <c r="C11" s="81">
        <v>100</v>
      </c>
      <c r="D11" s="48">
        <f t="shared" si="2"/>
        <v>108</v>
      </c>
      <c r="E11" s="62">
        <f t="shared" si="0"/>
        <v>215</v>
      </c>
      <c r="F11" s="62">
        <f t="shared" si="1"/>
        <v>322</v>
      </c>
      <c r="G11" s="164" t="s">
        <v>58</v>
      </c>
    </row>
    <row r="12" spans="2:14" ht="17.25" customHeight="1" x14ac:dyDescent="0.15">
      <c r="B12" s="71" t="s">
        <v>366</v>
      </c>
      <c r="C12" s="81">
        <v>240</v>
      </c>
      <c r="D12" s="48">
        <f t="shared" ref="D12:D13" si="3">INT(C12*$D$5)-INT(INT(C12*$D$5)*0.9)</f>
        <v>258</v>
      </c>
      <c r="E12" s="62">
        <f t="shared" ref="E12:E13" si="4">INT(C12*$D$5)-INT(INT(C12*$D$5)*0.8)</f>
        <v>515</v>
      </c>
      <c r="F12" s="62">
        <f t="shared" ref="F12:F13" si="5">INT(C12*$D$5)-INT(INT(C12*$D$5)*0.7)</f>
        <v>772</v>
      </c>
      <c r="G12" s="164" t="s">
        <v>42</v>
      </c>
    </row>
    <row r="13" spans="2:14" ht="17.25" customHeight="1" x14ac:dyDescent="0.15">
      <c r="B13" s="75" t="s">
        <v>367</v>
      </c>
      <c r="C13" s="81">
        <v>50</v>
      </c>
      <c r="D13" s="48">
        <f t="shared" si="3"/>
        <v>54</v>
      </c>
      <c r="E13" s="62">
        <f t="shared" si="4"/>
        <v>108</v>
      </c>
      <c r="F13" s="62">
        <f t="shared" si="5"/>
        <v>161</v>
      </c>
      <c r="G13" s="164" t="s">
        <v>42</v>
      </c>
    </row>
    <row r="14" spans="2:14" ht="17.25" customHeight="1" x14ac:dyDescent="0.15">
      <c r="B14" s="75" t="s">
        <v>368</v>
      </c>
      <c r="C14" s="81">
        <v>200</v>
      </c>
      <c r="D14" s="48">
        <f t="shared" si="2"/>
        <v>215</v>
      </c>
      <c r="E14" s="62">
        <f t="shared" si="0"/>
        <v>429</v>
      </c>
      <c r="F14" s="62">
        <f t="shared" si="1"/>
        <v>644</v>
      </c>
      <c r="G14" s="164" t="s">
        <v>58</v>
      </c>
    </row>
    <row r="15" spans="2:14" ht="17.25" customHeight="1" x14ac:dyDescent="0.15">
      <c r="B15" s="75" t="s">
        <v>369</v>
      </c>
      <c r="C15" s="81">
        <v>150</v>
      </c>
      <c r="D15" s="48">
        <f t="shared" si="2"/>
        <v>161</v>
      </c>
      <c r="E15" s="62">
        <f t="shared" si="0"/>
        <v>322</v>
      </c>
      <c r="F15" s="62">
        <f t="shared" si="1"/>
        <v>483</v>
      </c>
      <c r="G15" s="164" t="s">
        <v>58</v>
      </c>
    </row>
    <row r="16" spans="2:14" ht="17.25" customHeight="1" x14ac:dyDescent="0.15">
      <c r="B16" s="75" t="s">
        <v>370</v>
      </c>
      <c r="C16" s="81">
        <v>160</v>
      </c>
      <c r="D16" s="48">
        <f t="shared" ref="D16" si="6">INT(C16*$D$5)-INT(INT(C16*$D$5)*0.9)</f>
        <v>172</v>
      </c>
      <c r="E16" s="62">
        <f t="shared" ref="E16" si="7">INT(C16*$D$5)-INT(INT(C16*$D$5)*0.8)</f>
        <v>343</v>
      </c>
      <c r="F16" s="62">
        <f t="shared" ref="F16" si="8">INT(C16*$D$5)-INT(INT(C16*$D$5)*0.7)</f>
        <v>515</v>
      </c>
      <c r="G16" s="164" t="s">
        <v>42</v>
      </c>
    </row>
    <row r="17" spans="1:13" ht="17.25" customHeight="1" x14ac:dyDescent="0.15">
      <c r="B17" s="488" t="s">
        <v>603</v>
      </c>
      <c r="C17" s="81">
        <v>480</v>
      </c>
      <c r="D17" s="48">
        <f t="shared" si="2"/>
        <v>515</v>
      </c>
      <c r="E17" s="62">
        <f>INT(C17*$D$5)-INT(INT(C17*$D$5)*0.8)</f>
        <v>1029</v>
      </c>
      <c r="F17" s="62">
        <f t="shared" si="1"/>
        <v>1544</v>
      </c>
      <c r="G17" s="164" t="s">
        <v>58</v>
      </c>
    </row>
    <row r="18" spans="1:13" ht="17.25" customHeight="1" x14ac:dyDescent="0.15">
      <c r="B18" s="95" t="s">
        <v>371</v>
      </c>
      <c r="C18" s="84"/>
      <c r="D18" s="88"/>
      <c r="E18" s="89"/>
      <c r="F18" s="89"/>
      <c r="G18" s="165" t="s">
        <v>109</v>
      </c>
      <c r="J18" s="9"/>
    </row>
    <row r="19" spans="1:13" ht="17.25" customHeight="1" x14ac:dyDescent="0.15">
      <c r="B19" s="71" t="s">
        <v>91</v>
      </c>
      <c r="C19" s="80">
        <v>88</v>
      </c>
      <c r="D19" s="48">
        <f t="shared" si="2"/>
        <v>95</v>
      </c>
      <c r="E19" s="62">
        <f>INT(C19*$D$5)-INT(INT(C19*$D$5)*0.8)</f>
        <v>189</v>
      </c>
      <c r="F19" s="62">
        <f t="shared" si="1"/>
        <v>283</v>
      </c>
      <c r="G19" s="163"/>
    </row>
    <row r="20" spans="1:13" ht="17.25" customHeight="1" x14ac:dyDescent="0.15">
      <c r="B20" s="75" t="s">
        <v>92</v>
      </c>
      <c r="C20" s="81">
        <v>176</v>
      </c>
      <c r="D20" s="48">
        <f t="shared" si="2"/>
        <v>189</v>
      </c>
      <c r="E20" s="62">
        <f>INT(C20*$D$5)-INT(INT(C20*$D$5)*0.8)</f>
        <v>378</v>
      </c>
      <c r="F20" s="62">
        <f t="shared" si="1"/>
        <v>566</v>
      </c>
      <c r="G20" s="159"/>
    </row>
    <row r="21" spans="1:13" ht="17.25" customHeight="1" x14ac:dyDescent="0.15">
      <c r="B21" s="95" t="s">
        <v>372</v>
      </c>
      <c r="C21" s="84"/>
      <c r="D21" s="88"/>
      <c r="E21" s="89"/>
      <c r="F21" s="89"/>
      <c r="G21" s="243"/>
    </row>
    <row r="22" spans="1:13" ht="17.25" customHeight="1" x14ac:dyDescent="0.15">
      <c r="B22" s="71" t="s">
        <v>91</v>
      </c>
      <c r="C22" s="80">
        <v>72</v>
      </c>
      <c r="D22" s="48">
        <f>INT(C22*$D$5)-INT(INT(C22*$D$5)*0.9)</f>
        <v>78</v>
      </c>
      <c r="E22" s="62">
        <f>INT(C22*$D$5)-INT(INT(C22*$D$5)*0.8)</f>
        <v>155</v>
      </c>
      <c r="F22" s="62">
        <f t="shared" si="1"/>
        <v>232</v>
      </c>
      <c r="G22" s="163"/>
    </row>
    <row r="23" spans="1:13" ht="17.25" customHeight="1" x14ac:dyDescent="0.15">
      <c r="B23" s="75" t="s">
        <v>92</v>
      </c>
      <c r="C23" s="81">
        <v>144</v>
      </c>
      <c r="D23" s="48">
        <f>INT(C23*$D$5)-INT(INT(C23*$D$5)*0.9)</f>
        <v>155</v>
      </c>
      <c r="E23" s="62">
        <f>INT(C23*$D$5)-INT(INT(C23*$D$5)*0.8)</f>
        <v>309</v>
      </c>
      <c r="F23" s="62">
        <f t="shared" si="1"/>
        <v>463</v>
      </c>
      <c r="G23" s="159"/>
    </row>
    <row r="24" spans="1:13" ht="17.25" customHeight="1" x14ac:dyDescent="0.15">
      <c r="B24" s="95" t="s">
        <v>373</v>
      </c>
      <c r="C24" s="84"/>
      <c r="D24" s="88"/>
      <c r="E24" s="113"/>
      <c r="F24" s="113"/>
      <c r="G24" s="243"/>
    </row>
    <row r="25" spans="1:13" ht="17.25" customHeight="1" x14ac:dyDescent="0.15">
      <c r="B25" s="71" t="s">
        <v>91</v>
      </c>
      <c r="C25" s="80">
        <v>24</v>
      </c>
      <c r="D25" s="48">
        <f t="shared" si="2"/>
        <v>26</v>
      </c>
      <c r="E25" s="62">
        <f t="shared" ref="E25:E31" si="9">INT(C25*$D$5)-INT(INT(C25*$D$5)*0.8)</f>
        <v>52</v>
      </c>
      <c r="F25" s="62">
        <f t="shared" si="1"/>
        <v>78</v>
      </c>
      <c r="G25" s="163"/>
    </row>
    <row r="26" spans="1:13" ht="17.25" customHeight="1" x14ac:dyDescent="0.15">
      <c r="B26" s="71" t="s">
        <v>92</v>
      </c>
      <c r="C26" s="84">
        <v>48</v>
      </c>
      <c r="D26" s="48">
        <f t="shared" ref="D26" si="10">INT(C26*$D$5)-INT(INT(C26*$D$5)*0.9)</f>
        <v>52</v>
      </c>
      <c r="E26" s="62">
        <f t="shared" si="9"/>
        <v>103</v>
      </c>
      <c r="F26" s="62">
        <f t="shared" ref="F26" si="11">INT(C26*$D$5)-INT(INT(C26*$D$5)*0.7)</f>
        <v>155</v>
      </c>
      <c r="G26" s="163"/>
    </row>
    <row r="27" spans="1:13" ht="17.25" customHeight="1" x14ac:dyDescent="0.15">
      <c r="B27" s="71" t="s">
        <v>374</v>
      </c>
      <c r="C27" s="80">
        <v>100</v>
      </c>
      <c r="D27" s="48">
        <f t="shared" ref="D27:D28" si="12">INT(C27*$D$5)-INT(INT(C27*$D$5)*0.9)</f>
        <v>108</v>
      </c>
      <c r="E27" s="62">
        <f t="shared" si="9"/>
        <v>215</v>
      </c>
      <c r="F27" s="62">
        <f t="shared" ref="F27:F28" si="13">INT(C27*$D$5)-INT(INT(C27*$D$5)*0.7)</f>
        <v>322</v>
      </c>
      <c r="G27" s="307" t="s">
        <v>192</v>
      </c>
    </row>
    <row r="28" spans="1:13" ht="17.25" customHeight="1" x14ac:dyDescent="0.15">
      <c r="B28" s="71" t="s">
        <v>375</v>
      </c>
      <c r="C28" s="81">
        <v>200</v>
      </c>
      <c r="D28" s="48">
        <f t="shared" si="12"/>
        <v>215</v>
      </c>
      <c r="E28" s="62">
        <f t="shared" si="9"/>
        <v>429</v>
      </c>
      <c r="F28" s="62">
        <f t="shared" si="13"/>
        <v>644</v>
      </c>
      <c r="G28" s="164" t="s">
        <v>694</v>
      </c>
      <c r="M28" s="533"/>
    </row>
    <row r="29" spans="1:13" ht="17.25" customHeight="1" x14ac:dyDescent="0.15">
      <c r="B29" s="71" t="s">
        <v>376</v>
      </c>
      <c r="C29" s="80">
        <v>20</v>
      </c>
      <c r="D29" s="48">
        <f t="shared" ref="D29:D30" si="14">INT(C29*$D$5)-INT(INT(C29*$D$5)*0.9)</f>
        <v>22</v>
      </c>
      <c r="E29" s="62">
        <f t="shared" si="9"/>
        <v>43</v>
      </c>
      <c r="F29" s="62">
        <f t="shared" ref="F29:F30" si="15">INT(C29*$D$5)-INT(INT(C29*$D$5)*0.7)</f>
        <v>65</v>
      </c>
      <c r="G29" s="307" t="s">
        <v>194</v>
      </c>
    </row>
    <row r="30" spans="1:13" ht="17.25" customHeight="1" x14ac:dyDescent="0.15">
      <c r="B30" s="71" t="s">
        <v>377</v>
      </c>
      <c r="C30" s="81">
        <v>5</v>
      </c>
      <c r="D30" s="48">
        <f t="shared" si="14"/>
        <v>6</v>
      </c>
      <c r="E30" s="62">
        <f t="shared" si="9"/>
        <v>11</v>
      </c>
      <c r="F30" s="62">
        <f t="shared" si="15"/>
        <v>16</v>
      </c>
      <c r="G30" s="163"/>
    </row>
    <row r="31" spans="1:13" ht="27" customHeight="1" x14ac:dyDescent="0.15">
      <c r="B31" s="183" t="s">
        <v>378</v>
      </c>
      <c r="C31" s="119">
        <v>40</v>
      </c>
      <c r="D31" s="555">
        <f t="shared" si="2"/>
        <v>43</v>
      </c>
      <c r="E31" s="97">
        <f t="shared" si="9"/>
        <v>86</v>
      </c>
      <c r="F31" s="97">
        <f t="shared" si="1"/>
        <v>129</v>
      </c>
      <c r="G31" s="554" t="s">
        <v>193</v>
      </c>
      <c r="H31" s="556"/>
    </row>
    <row r="32" spans="1:13" ht="31.5" customHeight="1" x14ac:dyDescent="0.15">
      <c r="A32" s="46"/>
      <c r="B32" s="527" t="s">
        <v>686</v>
      </c>
      <c r="C32" s="528"/>
      <c r="D32" s="558"/>
      <c r="E32" s="559"/>
      <c r="F32" s="354"/>
      <c r="G32" s="548"/>
      <c r="H32" s="508"/>
      <c r="I32" s="508"/>
      <c r="J32" s="9"/>
    </row>
    <row r="33" spans="1:10" s="46" customFormat="1" ht="19.899999999999999" customHeight="1" x14ac:dyDescent="0.2">
      <c r="B33" s="71" t="s">
        <v>91</v>
      </c>
      <c r="C33" s="539" t="s">
        <v>662</v>
      </c>
      <c r="D33" s="540" t="s">
        <v>680</v>
      </c>
      <c r="E33" s="541" t="s">
        <v>681</v>
      </c>
      <c r="F33" s="541" t="s">
        <v>682</v>
      </c>
      <c r="G33" s="162" t="s">
        <v>42</v>
      </c>
    </row>
    <row r="34" spans="1:10" s="46" customFormat="1" ht="19.899999999999999" customHeight="1" x14ac:dyDescent="0.15">
      <c r="B34" s="224" t="s">
        <v>92</v>
      </c>
      <c r="C34" s="562" t="s">
        <v>665</v>
      </c>
      <c r="D34" s="564" t="s">
        <v>683</v>
      </c>
      <c r="E34" s="354" t="s">
        <v>684</v>
      </c>
      <c r="F34" s="354" t="s">
        <v>685</v>
      </c>
      <c r="G34" s="163" t="s">
        <v>42</v>
      </c>
    </row>
    <row r="35" spans="1:10" ht="18.75" customHeight="1" thickBot="1" x14ac:dyDescent="0.2">
      <c r="A35" s="46"/>
      <c r="B35" s="560" t="s">
        <v>657</v>
      </c>
      <c r="C35" s="561" t="s">
        <v>635</v>
      </c>
      <c r="D35" s="563" t="s">
        <v>636</v>
      </c>
      <c r="E35" s="565" t="s">
        <v>631</v>
      </c>
      <c r="F35" s="544" t="s">
        <v>637</v>
      </c>
      <c r="G35" s="566" t="s">
        <v>628</v>
      </c>
      <c r="H35" s="557"/>
      <c r="I35" s="508"/>
      <c r="J35" s="9"/>
    </row>
    <row r="36" spans="1:10" ht="9.75" customHeight="1" x14ac:dyDescent="0.15">
      <c r="B36" s="46"/>
      <c r="C36" s="166"/>
      <c r="D36" s="166"/>
      <c r="E36" s="166"/>
      <c r="F36" s="166"/>
      <c r="G36" s="166"/>
      <c r="I36" s="9"/>
    </row>
    <row r="37" spans="1:10" s="10" customFormat="1" ht="20.45" customHeight="1" x14ac:dyDescent="0.15">
      <c r="B37" s="235" t="s">
        <v>28</v>
      </c>
      <c r="C37" s="47"/>
      <c r="D37" s="47"/>
      <c r="E37" s="47"/>
      <c r="F37" s="47"/>
      <c r="G37" s="47"/>
    </row>
    <row r="38" spans="1:10" s="8" customFormat="1" ht="20.100000000000001" customHeight="1" x14ac:dyDescent="0.15">
      <c r="B38" s="49" t="s">
        <v>70</v>
      </c>
      <c r="C38" s="712" t="s">
        <v>99</v>
      </c>
      <c r="D38" s="713"/>
      <c r="E38" s="713"/>
      <c r="F38" s="713"/>
      <c r="G38" s="777"/>
      <c r="H38" s="50"/>
    </row>
    <row r="39" spans="1:10" s="8" customFormat="1" ht="20.100000000000001" customHeight="1" x14ac:dyDescent="0.15">
      <c r="B39" s="49" t="s">
        <v>71</v>
      </c>
      <c r="C39" s="712" t="s">
        <v>100</v>
      </c>
      <c r="D39" s="713"/>
      <c r="E39" s="713"/>
      <c r="F39" s="713"/>
      <c r="G39" s="777"/>
      <c r="H39" s="50"/>
    </row>
    <row r="40" spans="1:10" s="8" customFormat="1" ht="20.100000000000001" customHeight="1" x14ac:dyDescent="0.15">
      <c r="B40" s="49" t="s">
        <v>72</v>
      </c>
      <c r="C40" s="712" t="s">
        <v>101</v>
      </c>
      <c r="D40" s="713"/>
      <c r="E40" s="713"/>
      <c r="F40" s="713"/>
      <c r="G40" s="777"/>
      <c r="H40" s="50"/>
    </row>
    <row r="41" spans="1:10" s="8" customFormat="1" ht="4.5" customHeight="1" x14ac:dyDescent="0.15">
      <c r="B41" s="16"/>
      <c r="C41" s="17"/>
      <c r="D41" s="18"/>
      <c r="E41" s="18"/>
      <c r="F41" s="18"/>
      <c r="G41" s="18"/>
    </row>
    <row r="42" spans="1:10" s="166" customFormat="1" ht="20.100000000000001" customHeight="1" x14ac:dyDescent="0.15">
      <c r="B42" s="298" t="s">
        <v>151</v>
      </c>
      <c r="C42" s="47"/>
      <c r="D42" s="47"/>
      <c r="E42" s="47"/>
      <c r="F42" s="47"/>
      <c r="G42" s="47"/>
    </row>
    <row r="43" spans="1:10" s="166" customFormat="1" ht="20.100000000000001" customHeight="1" x14ac:dyDescent="0.15">
      <c r="B43" s="299" t="s">
        <v>152</v>
      </c>
      <c r="C43" s="625" t="s">
        <v>160</v>
      </c>
      <c r="D43" s="626"/>
      <c r="E43" s="626"/>
      <c r="F43" s="626"/>
      <c r="G43" s="627"/>
    </row>
    <row r="44" spans="1:10" s="166" customFormat="1" ht="20.100000000000001" customHeight="1" x14ac:dyDescent="0.15">
      <c r="B44" s="299" t="s">
        <v>153</v>
      </c>
      <c r="C44" s="625" t="s">
        <v>159</v>
      </c>
      <c r="D44" s="626"/>
      <c r="E44" s="626"/>
      <c r="F44" s="626"/>
      <c r="G44" s="627"/>
    </row>
    <row r="45" spans="1:10" s="8" customFormat="1" ht="4.5" customHeight="1" x14ac:dyDescent="0.15">
      <c r="B45" s="16"/>
      <c r="C45" s="17"/>
      <c r="D45" s="18"/>
      <c r="E45" s="18"/>
      <c r="F45" s="18"/>
      <c r="G45" s="18"/>
    </row>
    <row r="46" spans="1:10" s="8" customFormat="1" ht="20.100000000000001" customHeight="1" x14ac:dyDescent="0.15">
      <c r="B46" s="433" t="s">
        <v>222</v>
      </c>
      <c r="C46" s="712" t="s">
        <v>243</v>
      </c>
      <c r="D46" s="713"/>
      <c r="E46" s="713"/>
      <c r="F46" s="713"/>
      <c r="G46" s="777"/>
      <c r="H46" s="375"/>
      <c r="I46" s="375"/>
      <c r="J46" s="10"/>
    </row>
    <row r="47" spans="1:10" x14ac:dyDescent="0.15">
      <c r="B47" s="39" t="s">
        <v>76</v>
      </c>
      <c r="C47" s="39"/>
      <c r="D47" s="45"/>
      <c r="E47" s="45"/>
      <c r="F47" s="45"/>
      <c r="G47" s="45"/>
      <c r="H47" s="10"/>
      <c r="I47" s="8"/>
      <c r="J47" s="8"/>
    </row>
    <row r="48" spans="1:10" x14ac:dyDescent="0.15">
      <c r="B48" s="39" t="s">
        <v>73</v>
      </c>
      <c r="C48" s="39"/>
      <c r="D48" s="45"/>
      <c r="E48" s="45"/>
      <c r="F48" s="45"/>
      <c r="G48" s="45"/>
      <c r="H48" s="8"/>
      <c r="I48" s="8"/>
      <c r="J48" s="8"/>
    </row>
    <row r="49" spans="2:10" x14ac:dyDescent="0.15">
      <c r="B49" s="653" t="s">
        <v>250</v>
      </c>
      <c r="C49" s="653"/>
      <c r="D49" s="653"/>
      <c r="E49" s="653"/>
      <c r="F49" s="653"/>
      <c r="G49" s="653"/>
    </row>
    <row r="50" spans="2:10" ht="14.45" customHeight="1" x14ac:dyDescent="0.15">
      <c r="B50" s="464" t="s">
        <v>571</v>
      </c>
      <c r="C50" s="464"/>
      <c r="D50" s="464"/>
      <c r="E50" s="464"/>
      <c r="F50" s="464"/>
      <c r="G50" s="464"/>
      <c r="H50" s="6"/>
      <c r="I50" s="6"/>
      <c r="J50" s="6"/>
    </row>
    <row r="51" spans="2:10" ht="13.9" customHeight="1" x14ac:dyDescent="0.15">
      <c r="B51" s="464" t="s">
        <v>572</v>
      </c>
      <c r="C51" s="464"/>
      <c r="D51" s="464"/>
      <c r="E51" s="464"/>
      <c r="F51" s="464"/>
      <c r="G51" s="464"/>
      <c r="H51" s="6"/>
      <c r="I51" s="6"/>
      <c r="J51" s="6"/>
    </row>
    <row r="52" spans="2:10" ht="15" customHeight="1" x14ac:dyDescent="0.15">
      <c r="B52" s="464" t="s">
        <v>573</v>
      </c>
      <c r="C52" s="464"/>
      <c r="D52" s="464"/>
      <c r="E52" s="464"/>
      <c r="F52" s="464"/>
      <c r="G52" s="464"/>
      <c r="H52" s="6"/>
      <c r="I52" s="6"/>
      <c r="J52" s="6"/>
    </row>
    <row r="53" spans="2:10" ht="13.9" customHeight="1" x14ac:dyDescent="0.15">
      <c r="B53" s="464" t="s">
        <v>574</v>
      </c>
      <c r="C53" s="464"/>
      <c r="D53" s="464"/>
      <c r="E53" s="464"/>
      <c r="F53" s="464"/>
      <c r="G53" s="464"/>
      <c r="H53" s="6"/>
      <c r="I53" s="6"/>
      <c r="J53" s="6"/>
    </row>
    <row r="54" spans="2:10" ht="14.45" customHeight="1" x14ac:dyDescent="0.15">
      <c r="B54" s="464" t="s">
        <v>575</v>
      </c>
      <c r="C54" s="464"/>
      <c r="D54" s="464"/>
      <c r="E54" s="464"/>
      <c r="F54" s="464"/>
      <c r="G54" s="464"/>
      <c r="H54" s="6"/>
      <c r="I54" s="6"/>
      <c r="J54" s="6"/>
    </row>
    <row r="55" spans="2:10" ht="11.25" customHeight="1" x14ac:dyDescent="0.15">
      <c r="B55" s="325"/>
      <c r="C55" s="325"/>
      <c r="D55" s="325"/>
      <c r="E55" s="325"/>
      <c r="F55" s="325"/>
      <c r="G55" s="325"/>
      <c r="H55" s="6"/>
      <c r="I55" s="6"/>
      <c r="J55" s="6"/>
    </row>
    <row r="56" spans="2:10" s="46" customFormat="1" ht="15" thickBot="1" x14ac:dyDescent="0.2">
      <c r="B56" s="420" t="s">
        <v>201</v>
      </c>
      <c r="C56" s="421"/>
      <c r="D56" s="421"/>
      <c r="E56" s="226"/>
      <c r="F56" s="226"/>
      <c r="G56" s="226"/>
    </row>
    <row r="57" spans="2:10" s="46" customFormat="1" x14ac:dyDescent="0.15">
      <c r="B57" s="445" t="s">
        <v>202</v>
      </c>
      <c r="C57" s="778" t="s">
        <v>203</v>
      </c>
      <c r="D57" s="779"/>
      <c r="E57" s="778" t="s">
        <v>258</v>
      </c>
      <c r="F57" s="780"/>
      <c r="G57" s="780"/>
      <c r="H57" s="780"/>
      <c r="I57" s="312"/>
    </row>
    <row r="58" spans="2:10" s="46" customFormat="1" ht="14.25" customHeight="1" x14ac:dyDescent="0.15">
      <c r="B58" s="613" t="s">
        <v>206</v>
      </c>
      <c r="C58" s="769" t="s">
        <v>207</v>
      </c>
      <c r="D58" s="770"/>
      <c r="E58" s="771" t="s">
        <v>527</v>
      </c>
      <c r="F58" s="772"/>
      <c r="G58" s="772"/>
      <c r="H58" s="773"/>
    </row>
    <row r="59" spans="2:10" s="46" customFormat="1" x14ac:dyDescent="0.15">
      <c r="B59" s="613"/>
      <c r="C59" s="714"/>
      <c r="D59" s="715"/>
      <c r="E59" s="718"/>
      <c r="F59" s="719"/>
      <c r="G59" s="719"/>
      <c r="H59" s="720"/>
      <c r="I59" s="253"/>
    </row>
    <row r="60" spans="2:10" s="46" customFormat="1" x14ac:dyDescent="0.15">
      <c r="B60" s="613"/>
      <c r="C60" s="714"/>
      <c r="D60" s="715"/>
      <c r="E60" s="718"/>
      <c r="F60" s="719"/>
      <c r="G60" s="719"/>
      <c r="H60" s="720"/>
      <c r="I60" s="253"/>
    </row>
    <row r="61" spans="2:10" s="46" customFormat="1" x14ac:dyDescent="0.15">
      <c r="B61" s="613"/>
      <c r="C61" s="714"/>
      <c r="D61" s="715"/>
      <c r="E61" s="718"/>
      <c r="F61" s="719"/>
      <c r="G61" s="719"/>
      <c r="H61" s="720"/>
      <c r="I61" s="253"/>
    </row>
    <row r="62" spans="2:10" s="46" customFormat="1" x14ac:dyDescent="0.15">
      <c r="B62" s="613"/>
      <c r="C62" s="714"/>
      <c r="D62" s="715"/>
      <c r="E62" s="718"/>
      <c r="F62" s="719"/>
      <c r="G62" s="719"/>
      <c r="H62" s="720"/>
      <c r="I62" s="253"/>
    </row>
    <row r="63" spans="2:10" s="46" customFormat="1" x14ac:dyDescent="0.15">
      <c r="B63" s="613"/>
      <c r="C63" s="714"/>
      <c r="D63" s="715"/>
      <c r="E63" s="718"/>
      <c r="F63" s="719"/>
      <c r="G63" s="719"/>
      <c r="H63" s="720"/>
      <c r="I63" s="253"/>
    </row>
    <row r="64" spans="2:10" s="46" customFormat="1" x14ac:dyDescent="0.15">
      <c r="B64" s="613"/>
      <c r="C64" s="714"/>
      <c r="D64" s="715"/>
      <c r="E64" s="718"/>
      <c r="F64" s="719"/>
      <c r="G64" s="719"/>
      <c r="H64" s="720"/>
      <c r="I64" s="253"/>
    </row>
    <row r="65" spans="2:9" s="46" customFormat="1" x14ac:dyDescent="0.15">
      <c r="B65" s="613"/>
      <c r="C65" s="716"/>
      <c r="D65" s="717"/>
      <c r="E65" s="774"/>
      <c r="F65" s="775"/>
      <c r="G65" s="775"/>
      <c r="H65" s="776"/>
      <c r="I65" s="253"/>
    </row>
    <row r="66" spans="2:9" s="46" customFormat="1" ht="54" customHeight="1" x14ac:dyDescent="0.15">
      <c r="B66" s="376" t="s">
        <v>254</v>
      </c>
      <c r="C66" s="696" t="s">
        <v>528</v>
      </c>
      <c r="D66" s="697"/>
      <c r="E66" s="684"/>
      <c r="F66" s="685"/>
      <c r="G66" s="685"/>
      <c r="H66" s="686"/>
    </row>
    <row r="67" spans="2:9" s="46" customFormat="1" ht="40.5" customHeight="1" x14ac:dyDescent="0.15">
      <c r="B67" s="376" t="s">
        <v>255</v>
      </c>
      <c r="C67" s="696" t="s">
        <v>555</v>
      </c>
      <c r="D67" s="676"/>
      <c r="E67" s="677" t="s">
        <v>263</v>
      </c>
      <c r="F67" s="678"/>
      <c r="G67" s="678"/>
      <c r="H67" s="679"/>
    </row>
    <row r="68" spans="2:9" s="46" customFormat="1" ht="33.75" customHeight="1" x14ac:dyDescent="0.15">
      <c r="B68" s="376" t="s">
        <v>256</v>
      </c>
      <c r="C68" s="768" t="s">
        <v>556</v>
      </c>
      <c r="D68" s="681"/>
      <c r="E68" s="684"/>
      <c r="F68" s="685"/>
      <c r="G68" s="685"/>
      <c r="H68" s="686"/>
    </row>
    <row r="69" spans="2:9" s="46" customFormat="1" ht="15" thickBot="1" x14ac:dyDescent="0.2">
      <c r="B69" s="376" t="s">
        <v>257</v>
      </c>
      <c r="C69" s="682" t="s">
        <v>260</v>
      </c>
      <c r="D69" s="683"/>
      <c r="E69" s="687"/>
      <c r="F69" s="687"/>
      <c r="G69" s="687"/>
      <c r="H69" s="688"/>
    </row>
    <row r="70" spans="2:9" s="46" customFormat="1" x14ac:dyDescent="0.15">
      <c r="B70" s="313"/>
      <c r="C70" s="314"/>
      <c r="D70" s="315"/>
      <c r="E70" s="315"/>
      <c r="F70" s="315"/>
      <c r="G70" s="315"/>
    </row>
    <row r="71" spans="2:9" ht="17.25" customHeight="1" x14ac:dyDescent="0.15"/>
    <row r="72" spans="2:9" ht="17.25" customHeight="1" x14ac:dyDescent="0.15"/>
    <row r="73" spans="2:9" ht="17.25" customHeight="1" x14ac:dyDescent="0.15"/>
    <row r="74" spans="2:9" ht="17.25" customHeight="1" x14ac:dyDescent="0.15"/>
    <row r="75" spans="2:9" ht="17.25" customHeight="1" x14ac:dyDescent="0.15"/>
    <row r="76" spans="2:9" ht="17.25" customHeight="1" x14ac:dyDescent="0.15"/>
    <row r="77" spans="2:9" ht="17.25" customHeight="1" x14ac:dyDescent="0.15"/>
    <row r="78" spans="2:9" ht="17.25" customHeight="1" x14ac:dyDescent="0.15"/>
  </sheetData>
  <mergeCells count="20">
    <mergeCell ref="C46:G46"/>
    <mergeCell ref="C57:D57"/>
    <mergeCell ref="E57:H57"/>
    <mergeCell ref="B49:G49"/>
    <mergeCell ref="C38:G38"/>
    <mergeCell ref="C39:G39"/>
    <mergeCell ref="C40:G40"/>
    <mergeCell ref="C43:G43"/>
    <mergeCell ref="C44:G44"/>
    <mergeCell ref="B58:B65"/>
    <mergeCell ref="C58:D65"/>
    <mergeCell ref="E58:H65"/>
    <mergeCell ref="C66:D66"/>
    <mergeCell ref="E66:H66"/>
    <mergeCell ref="C67:D67"/>
    <mergeCell ref="E67:H67"/>
    <mergeCell ref="C68:D68"/>
    <mergeCell ref="E68:H68"/>
    <mergeCell ref="C69:D69"/>
    <mergeCell ref="E69:H69"/>
  </mergeCells>
  <phoneticPr fontId="2"/>
  <pageMargins left="0.25" right="0.25" top="0.75" bottom="0.75" header="0.3" footer="0.3"/>
  <pageSetup paperSize="9" scale="6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130"/>
  <sheetViews>
    <sheetView view="pageBreakPreview" zoomScaleNormal="100" zoomScaleSheetLayoutView="100" workbookViewId="0">
      <selection activeCell="N1" sqref="N1"/>
    </sheetView>
  </sheetViews>
  <sheetFormatPr defaultColWidth="9" defaultRowHeight="14.25" x14ac:dyDescent="0.15"/>
  <cols>
    <col min="1" max="1" width="0.875" style="46" customWidth="1"/>
    <col min="2" max="2" width="40.625" style="46" customWidth="1"/>
    <col min="3" max="3" width="7.75" style="46" customWidth="1"/>
    <col min="4" max="11" width="7.25" style="168" customWidth="1"/>
    <col min="12" max="12" width="4.25" style="168" customWidth="1"/>
    <col min="13" max="13" width="0.625" style="168" customWidth="1"/>
    <col min="14" max="14" width="2" style="46" customWidth="1"/>
    <col min="15" max="16384" width="9" style="46"/>
  </cols>
  <sheetData>
    <row r="1" spans="2:13" ht="6.75" customHeight="1" thickBot="1" x14ac:dyDescent="0.2"/>
    <row r="2" spans="2:13" ht="18.75" thickTop="1" thickBot="1" x14ac:dyDescent="0.2">
      <c r="B2" s="461" t="s">
        <v>552</v>
      </c>
      <c r="C2" s="244"/>
      <c r="D2" s="170"/>
      <c r="E2" s="170"/>
      <c r="F2" s="170"/>
      <c r="G2" s="171"/>
      <c r="H2" s="171"/>
      <c r="I2" s="567" t="s">
        <v>87</v>
      </c>
      <c r="J2" s="568"/>
      <c r="K2" s="569"/>
      <c r="M2" s="171"/>
    </row>
    <row r="3" spans="2:13" ht="18" thickTop="1" x14ac:dyDescent="0.15">
      <c r="B3" s="169"/>
      <c r="C3" s="244"/>
      <c r="D3" s="170"/>
      <c r="E3" s="170"/>
      <c r="F3" s="170"/>
      <c r="G3" s="455"/>
      <c r="H3" s="171"/>
      <c r="I3" s="171"/>
      <c r="J3" s="171"/>
      <c r="K3" s="171"/>
      <c r="M3" s="171"/>
    </row>
    <row r="4" spans="2:13" x14ac:dyDescent="0.15">
      <c r="B4" s="138"/>
      <c r="C4" s="324"/>
      <c r="D4" s="324"/>
      <c r="E4" s="324"/>
      <c r="F4" s="324"/>
      <c r="G4" s="359"/>
      <c r="H4" s="46"/>
      <c r="I4" s="456"/>
      <c r="J4" s="454"/>
      <c r="K4" s="428" t="s">
        <v>597</v>
      </c>
      <c r="L4" s="46"/>
      <c r="M4" s="46"/>
    </row>
    <row r="5" spans="2:13" ht="13.5" customHeight="1" x14ac:dyDescent="0.15">
      <c r="F5" s="172"/>
      <c r="J5" s="172"/>
    </row>
    <row r="6" spans="2:13" ht="15" thickBot="1" x14ac:dyDescent="0.2">
      <c r="B6" s="46" t="s">
        <v>264</v>
      </c>
      <c r="F6" s="138" t="s">
        <v>64</v>
      </c>
      <c r="G6" s="138">
        <v>10.88</v>
      </c>
      <c r="H6" s="168" t="s">
        <v>37</v>
      </c>
    </row>
    <row r="7" spans="2:13" ht="24.75" customHeight="1" thickBot="1" x14ac:dyDescent="0.2">
      <c r="B7" s="886" t="s">
        <v>41</v>
      </c>
      <c r="C7" s="887"/>
      <c r="D7" s="884" t="s">
        <v>38</v>
      </c>
      <c r="E7" s="885"/>
      <c r="F7" s="884" t="s">
        <v>39</v>
      </c>
      <c r="G7" s="885"/>
      <c r="H7" s="884" t="s">
        <v>40</v>
      </c>
      <c r="I7" s="885"/>
      <c r="J7" s="884" t="s">
        <v>105</v>
      </c>
      <c r="K7" s="885"/>
      <c r="M7" s="46"/>
    </row>
    <row r="8" spans="2:13" s="214" customFormat="1" ht="24.75" customHeight="1" thickBot="1" x14ac:dyDescent="0.2">
      <c r="B8" s="888"/>
      <c r="C8" s="889"/>
      <c r="D8" s="245" t="s">
        <v>0</v>
      </c>
      <c r="E8" s="246" t="s">
        <v>33</v>
      </c>
      <c r="F8" s="245" t="s">
        <v>0</v>
      </c>
      <c r="G8" s="246" t="s">
        <v>33</v>
      </c>
      <c r="H8" s="245" t="s">
        <v>0</v>
      </c>
      <c r="I8" s="246" t="s">
        <v>33</v>
      </c>
      <c r="J8" s="245" t="s">
        <v>0</v>
      </c>
      <c r="K8" s="246" t="s">
        <v>33</v>
      </c>
    </row>
    <row r="9" spans="2:13" ht="22.15" customHeight="1" x14ac:dyDescent="0.15">
      <c r="B9" s="897" t="s">
        <v>426</v>
      </c>
      <c r="C9" s="898"/>
      <c r="D9" s="247"/>
      <c r="E9" s="140"/>
      <c r="F9" s="248"/>
      <c r="G9" s="249"/>
      <c r="H9" s="250"/>
      <c r="I9" s="140"/>
      <c r="J9" s="248"/>
      <c r="K9" s="140"/>
      <c r="M9" s="46"/>
    </row>
    <row r="10" spans="2:13" ht="22.15" customHeight="1" x14ac:dyDescent="0.15">
      <c r="B10" s="871" t="s">
        <v>4</v>
      </c>
      <c r="C10" s="872"/>
      <c r="D10" s="378">
        <v>366</v>
      </c>
      <c r="E10" s="302">
        <f>INT(D10*$G$6)-INT(INT(D10*$G$6)*0.9)</f>
        <v>399</v>
      </c>
      <c r="F10" s="379">
        <v>380</v>
      </c>
      <c r="G10" s="302">
        <f>INT(F10*$G$6)-INT(INT(F10*$G$6)*0.9)</f>
        <v>414</v>
      </c>
      <c r="H10" s="380">
        <v>483</v>
      </c>
      <c r="I10" s="302">
        <f>INT(H10*$G$6)-INT(INT(H10*$G$6)*0.9)</f>
        <v>526</v>
      </c>
      <c r="J10" s="379">
        <v>549</v>
      </c>
      <c r="K10" s="302">
        <f>INT(J10*$G$6)-INT(INT(J10*$G$6)*0.9)</f>
        <v>598</v>
      </c>
      <c r="M10" s="46"/>
    </row>
    <row r="11" spans="2:13" ht="22.15" customHeight="1" x14ac:dyDescent="0.15">
      <c r="B11" s="865" t="s">
        <v>5</v>
      </c>
      <c r="C11" s="866"/>
      <c r="D11" s="381">
        <v>395</v>
      </c>
      <c r="E11" s="302">
        <f>INT(D11*$G$6)-INT(INT(D11*$G$6)*0.9)</f>
        <v>430</v>
      </c>
      <c r="F11" s="382">
        <v>436</v>
      </c>
      <c r="G11" s="302">
        <f>INT(F11*$G$6)-INT(INT(F11*$G$6)*0.9)</f>
        <v>475</v>
      </c>
      <c r="H11" s="383">
        <v>561</v>
      </c>
      <c r="I11" s="302">
        <f>INT(H11*$G$6)-INT(INT(H11*$G$6)*0.9)</f>
        <v>611</v>
      </c>
      <c r="J11" s="382">
        <v>637</v>
      </c>
      <c r="K11" s="302">
        <f>INT(J11*$G$6)-INT(INT(J11*$G$6)*0.9)</f>
        <v>693</v>
      </c>
      <c r="M11" s="46"/>
    </row>
    <row r="12" spans="2:13" ht="22.15" customHeight="1" x14ac:dyDescent="0.15">
      <c r="B12" s="865" t="s">
        <v>6</v>
      </c>
      <c r="C12" s="866"/>
      <c r="D12" s="381">
        <v>426</v>
      </c>
      <c r="E12" s="302">
        <f>INT(D12*$G$6)-INT(INT(D12*$G$6)*0.9)</f>
        <v>464</v>
      </c>
      <c r="F12" s="382">
        <v>494</v>
      </c>
      <c r="G12" s="302">
        <f>INT(F12*$G$6)-INT(INT(F12*$G$6)*0.9)</f>
        <v>538</v>
      </c>
      <c r="H12" s="383">
        <v>638</v>
      </c>
      <c r="I12" s="302">
        <f>INT(H12*$G$6)-INT(INT(H12*$G$6)*0.9)</f>
        <v>695</v>
      </c>
      <c r="J12" s="382">
        <v>725</v>
      </c>
      <c r="K12" s="302">
        <f>INT(J12*$G$6)-INT(INT(J12*$G$6)*0.9)</f>
        <v>789</v>
      </c>
      <c r="M12" s="46"/>
    </row>
    <row r="13" spans="2:13" ht="22.15" customHeight="1" x14ac:dyDescent="0.15">
      <c r="B13" s="865" t="s">
        <v>7</v>
      </c>
      <c r="C13" s="866"/>
      <c r="D13" s="381">
        <v>455</v>
      </c>
      <c r="E13" s="302">
        <f>INT(D13*$G$6)-INT(INT(D13*$G$6)*0.9)</f>
        <v>495</v>
      </c>
      <c r="F13" s="382">
        <v>551</v>
      </c>
      <c r="G13" s="302">
        <f>INT(F13*$G$6)-INT(INT(F13*$G$6)*0.9)</f>
        <v>600</v>
      </c>
      <c r="H13" s="383">
        <v>738</v>
      </c>
      <c r="I13" s="302">
        <f>INT(H13*$G$6)-INT(INT(H13*$G$6)*0.9)</f>
        <v>803</v>
      </c>
      <c r="J13" s="382">
        <v>838</v>
      </c>
      <c r="K13" s="302">
        <f>INT(J13*$G$6)-INT(INT(J13*$G$6)*0.9)</f>
        <v>912</v>
      </c>
      <c r="M13" s="46"/>
    </row>
    <row r="14" spans="2:13" ht="22.15" customHeight="1" x14ac:dyDescent="0.15">
      <c r="B14" s="865" t="s">
        <v>8</v>
      </c>
      <c r="C14" s="866"/>
      <c r="D14" s="381">
        <v>487</v>
      </c>
      <c r="E14" s="302">
        <f>INT(D14*$G$6)-INT(INT(D14*$G$6)*0.9)</f>
        <v>530</v>
      </c>
      <c r="F14" s="382">
        <v>608</v>
      </c>
      <c r="G14" s="302">
        <f>INT(F14*$G$6)-INT(INT(F14*$G$6)*0.9)</f>
        <v>662</v>
      </c>
      <c r="H14" s="383">
        <v>836</v>
      </c>
      <c r="I14" s="302">
        <f>INT(H14*$G$6)-INT(INT(H14*$G$6)*0.9)</f>
        <v>910</v>
      </c>
      <c r="J14" s="382">
        <v>950</v>
      </c>
      <c r="K14" s="302">
        <f>INT(J14*$G$6)-INT(INT(J14*$G$6)*0.9)</f>
        <v>1034</v>
      </c>
      <c r="M14" s="46"/>
    </row>
    <row r="15" spans="2:13" ht="22.15" customHeight="1" x14ac:dyDescent="0.15">
      <c r="B15" s="869" t="s">
        <v>427</v>
      </c>
      <c r="C15" s="870"/>
      <c r="D15" s="123"/>
      <c r="E15" s="124"/>
      <c r="F15" s="125"/>
      <c r="G15" s="126"/>
      <c r="H15" s="127"/>
      <c r="I15" s="124"/>
      <c r="J15" s="125"/>
      <c r="K15" s="124"/>
      <c r="M15" s="46"/>
    </row>
    <row r="16" spans="2:13" ht="22.15" customHeight="1" x14ac:dyDescent="0.15">
      <c r="B16" s="871" t="s">
        <v>4</v>
      </c>
      <c r="C16" s="872"/>
      <c r="D16" s="378">
        <v>361</v>
      </c>
      <c r="E16" s="302">
        <f>INT(D16*$G$6)-INT(INT(D16*$G$6)*0.9)</f>
        <v>393</v>
      </c>
      <c r="F16" s="379">
        <v>375</v>
      </c>
      <c r="G16" s="302">
        <f>INT(F16*$G$6)-INT(INT(F16*$G$6)*0.9)</f>
        <v>408</v>
      </c>
      <c r="H16" s="380">
        <v>477</v>
      </c>
      <c r="I16" s="302">
        <f>INT(H16*$G$6)-INT(INT(H16*$G$6)*0.9)</f>
        <v>519</v>
      </c>
      <c r="J16" s="379">
        <v>540</v>
      </c>
      <c r="K16" s="302">
        <f>INT(J16*$G$6)-INT(INT(J16*$G$6)*0.9)</f>
        <v>588</v>
      </c>
      <c r="M16" s="46"/>
    </row>
    <row r="17" spans="2:13" ht="22.15" customHeight="1" x14ac:dyDescent="0.15">
      <c r="B17" s="865" t="s">
        <v>5</v>
      </c>
      <c r="C17" s="866"/>
      <c r="D17" s="381">
        <v>392</v>
      </c>
      <c r="E17" s="302">
        <f>INT(D17*$G$6)-INT(INT(D17*$G$6)*0.9)</f>
        <v>427</v>
      </c>
      <c r="F17" s="382">
        <v>431</v>
      </c>
      <c r="G17" s="302">
        <f>INT(F17*$G$6)-INT(INT(F17*$G$6)*0.9)</f>
        <v>469</v>
      </c>
      <c r="H17" s="383">
        <v>554</v>
      </c>
      <c r="I17" s="302">
        <f>INT(H17*$G$6)-INT(INT(H17*$G$6)*0.9)</f>
        <v>603</v>
      </c>
      <c r="J17" s="382">
        <v>626</v>
      </c>
      <c r="K17" s="302">
        <f>INT(J17*$G$6)-INT(INT(J17*$G$6)*0.9)</f>
        <v>681</v>
      </c>
      <c r="M17" s="46"/>
    </row>
    <row r="18" spans="2:13" ht="22.15" customHeight="1" x14ac:dyDescent="0.15">
      <c r="B18" s="865" t="s">
        <v>6</v>
      </c>
      <c r="C18" s="866"/>
      <c r="D18" s="381">
        <v>421</v>
      </c>
      <c r="E18" s="302">
        <f>INT(D18*$G$6)-INT(INT(D18*$G$6)*0.9)</f>
        <v>458</v>
      </c>
      <c r="F18" s="382">
        <v>488</v>
      </c>
      <c r="G18" s="302">
        <f>INT(F18*$G$6)-INT(INT(F18*$G$6)*0.9)</f>
        <v>531</v>
      </c>
      <c r="H18" s="383">
        <v>630</v>
      </c>
      <c r="I18" s="302">
        <f>INT(H18*$G$6)-INT(INT(H18*$G$6)*0.9)</f>
        <v>686</v>
      </c>
      <c r="J18" s="382">
        <v>711</v>
      </c>
      <c r="K18" s="302">
        <f>INT(J18*$G$6)-INT(INT(J18*$G$6)*0.9)</f>
        <v>774</v>
      </c>
      <c r="M18" s="46"/>
    </row>
    <row r="19" spans="2:13" ht="22.15" customHeight="1" x14ac:dyDescent="0.15">
      <c r="B19" s="865" t="s">
        <v>7</v>
      </c>
      <c r="C19" s="866"/>
      <c r="D19" s="381">
        <v>450</v>
      </c>
      <c r="E19" s="302">
        <f>INT(D19*$G$6)-INT(INT(D19*$G$6)*0.9)</f>
        <v>490</v>
      </c>
      <c r="F19" s="382">
        <v>544</v>
      </c>
      <c r="G19" s="302">
        <f>INT(F19*$G$6)-INT(INT(F19*$G$6)*0.9)</f>
        <v>592</v>
      </c>
      <c r="H19" s="383">
        <v>727</v>
      </c>
      <c r="I19" s="302">
        <f>INT(H19*$G$6)-INT(INT(H19*$G$6)*0.9)</f>
        <v>791</v>
      </c>
      <c r="J19" s="382">
        <v>821</v>
      </c>
      <c r="K19" s="302">
        <f>INT(J19*$G$6)-INT(INT(J19*$G$6)*0.9)</f>
        <v>894</v>
      </c>
      <c r="M19" s="46"/>
    </row>
    <row r="20" spans="2:13" ht="22.15" customHeight="1" x14ac:dyDescent="0.15">
      <c r="B20" s="865" t="s">
        <v>8</v>
      </c>
      <c r="C20" s="866"/>
      <c r="D20" s="381">
        <v>481</v>
      </c>
      <c r="E20" s="302">
        <f>INT(D20*$G$6)-INT(INT(D20*$G$6)*0.9)</f>
        <v>524</v>
      </c>
      <c r="F20" s="382">
        <v>601</v>
      </c>
      <c r="G20" s="302">
        <f>INT(F20*$G$6)-INT(INT(F20*$G$6)*0.9)</f>
        <v>654</v>
      </c>
      <c r="H20" s="383">
        <v>824</v>
      </c>
      <c r="I20" s="302">
        <f>INT(H20*$G$6)-INT(INT(H20*$G$6)*0.9)</f>
        <v>897</v>
      </c>
      <c r="J20" s="382">
        <v>932</v>
      </c>
      <c r="K20" s="302">
        <f>INT(J20*$G$6)-INT(INT(J20*$G$6)*0.9)</f>
        <v>1014</v>
      </c>
      <c r="M20" s="46"/>
    </row>
    <row r="21" spans="2:13" ht="22.15" customHeight="1" x14ac:dyDescent="0.15">
      <c r="B21" s="869" t="s">
        <v>428</v>
      </c>
      <c r="C21" s="870"/>
      <c r="D21" s="123"/>
      <c r="E21" s="124"/>
      <c r="F21" s="125"/>
      <c r="G21" s="126"/>
      <c r="H21" s="127"/>
      <c r="I21" s="124"/>
      <c r="J21" s="125"/>
      <c r="K21" s="124"/>
      <c r="M21" s="46"/>
    </row>
    <row r="22" spans="2:13" ht="22.15" customHeight="1" x14ac:dyDescent="0.15">
      <c r="B22" s="871" t="s">
        <v>4</v>
      </c>
      <c r="C22" s="872"/>
      <c r="D22" s="378">
        <v>353</v>
      </c>
      <c r="E22" s="302">
        <f>INT(D22*$G$6)-INT(INT(D22*$G$6)*0.9)</f>
        <v>384</v>
      </c>
      <c r="F22" s="379">
        <v>368</v>
      </c>
      <c r="G22" s="302">
        <f>INT(F22*$G$6)-INT(INT(F22*$G$6)*0.9)</f>
        <v>401</v>
      </c>
      <c r="H22" s="380">
        <v>465</v>
      </c>
      <c r="I22" s="302">
        <f>INT(H22*$G$6)-INT(INT(H22*$G$6)*0.9)</f>
        <v>506</v>
      </c>
      <c r="J22" s="379">
        <v>520</v>
      </c>
      <c r="K22" s="302">
        <f>INT(J22*$G$6)-INT(INT(J22*$G$6)*0.9)</f>
        <v>566</v>
      </c>
      <c r="M22" s="46"/>
    </row>
    <row r="23" spans="2:13" ht="22.15" customHeight="1" x14ac:dyDescent="0.15">
      <c r="B23" s="865" t="s">
        <v>5</v>
      </c>
      <c r="C23" s="866"/>
      <c r="D23" s="381">
        <v>384</v>
      </c>
      <c r="E23" s="302">
        <f>INT(D23*$G$6)-INT(INT(D23*$G$6)*0.9)</f>
        <v>418</v>
      </c>
      <c r="F23" s="382">
        <v>423</v>
      </c>
      <c r="G23" s="302">
        <f>INT(F23*$G$6)-INT(INT(F23*$G$6)*0.9)</f>
        <v>461</v>
      </c>
      <c r="H23" s="383">
        <v>542</v>
      </c>
      <c r="I23" s="302">
        <f>INT(H23*$G$6)-INT(INT(H23*$G$6)*0.9)</f>
        <v>590</v>
      </c>
      <c r="J23" s="382">
        <v>606</v>
      </c>
      <c r="K23" s="302">
        <f>INT(J23*$G$6)-INT(INT(J23*$G$6)*0.9)</f>
        <v>660</v>
      </c>
      <c r="M23" s="46"/>
    </row>
    <row r="24" spans="2:13" ht="22.15" customHeight="1" x14ac:dyDescent="0.15">
      <c r="B24" s="865" t="s">
        <v>6</v>
      </c>
      <c r="C24" s="866"/>
      <c r="D24" s="381">
        <v>411</v>
      </c>
      <c r="E24" s="302">
        <f>INT(D24*$G$6)-INT(INT(D24*$G$6)*0.9)</f>
        <v>448</v>
      </c>
      <c r="F24" s="382">
        <v>477</v>
      </c>
      <c r="G24" s="302">
        <f>INT(F24*$G$6)-INT(INT(F24*$G$6)*0.9)</f>
        <v>519</v>
      </c>
      <c r="H24" s="383">
        <v>616</v>
      </c>
      <c r="I24" s="302">
        <f>INT(H24*$G$6)-INT(INT(H24*$G$6)*0.9)</f>
        <v>671</v>
      </c>
      <c r="J24" s="382">
        <v>689</v>
      </c>
      <c r="K24" s="302">
        <f>INT(J24*$G$6)-INT(INT(J24*$G$6)*0.9)</f>
        <v>750</v>
      </c>
      <c r="M24" s="46"/>
    </row>
    <row r="25" spans="2:13" ht="22.15" customHeight="1" x14ac:dyDescent="0.15">
      <c r="B25" s="865" t="s">
        <v>7</v>
      </c>
      <c r="C25" s="866"/>
      <c r="D25" s="381">
        <v>441</v>
      </c>
      <c r="E25" s="302">
        <f>INT(D25*$G$6)-INT(INT(D25*$G$6)*0.9)</f>
        <v>480</v>
      </c>
      <c r="F25" s="382">
        <v>531</v>
      </c>
      <c r="G25" s="302">
        <f>INT(F25*$G$6)-INT(INT(F25*$G$6)*0.9)</f>
        <v>578</v>
      </c>
      <c r="H25" s="383">
        <v>710</v>
      </c>
      <c r="I25" s="302">
        <f>INT(H25*$G$6)-INT(INT(H25*$G$6)*0.9)</f>
        <v>773</v>
      </c>
      <c r="J25" s="382">
        <v>796</v>
      </c>
      <c r="K25" s="302">
        <f>INT(J25*$G$6)-INT(INT(J25*$G$6)*0.9)</f>
        <v>866</v>
      </c>
      <c r="M25" s="46"/>
    </row>
    <row r="26" spans="2:13" ht="22.15" customHeight="1" thickBot="1" x14ac:dyDescent="0.2">
      <c r="B26" s="873" t="s">
        <v>8</v>
      </c>
      <c r="C26" s="874"/>
      <c r="D26" s="384">
        <v>469</v>
      </c>
      <c r="E26" s="385">
        <f>INT(D26*$G$6)-INT(INT(D26*$G$6)*0.9)</f>
        <v>511</v>
      </c>
      <c r="F26" s="384">
        <v>586</v>
      </c>
      <c r="G26" s="385">
        <f>INT(F26*$G$6)-INT(INT(F26*$G$6)*0.9)</f>
        <v>638</v>
      </c>
      <c r="H26" s="386">
        <v>806</v>
      </c>
      <c r="I26" s="385">
        <f>INT(H26*$G$6)-INT(INT(H26*$G$6)*0.9)</f>
        <v>877</v>
      </c>
      <c r="J26" s="384">
        <v>902</v>
      </c>
      <c r="K26" s="385">
        <f>INT(J26*$G$6)-INT(INT(J26*$G$6)*0.9)</f>
        <v>982</v>
      </c>
      <c r="M26" s="46"/>
    </row>
    <row r="27" spans="2:13" ht="22.15" customHeight="1" thickBot="1" x14ac:dyDescent="0.2">
      <c r="B27" s="55"/>
      <c r="C27" s="55"/>
      <c r="D27" s="56"/>
      <c r="E27" s="57"/>
      <c r="F27" s="56"/>
      <c r="G27" s="57"/>
      <c r="H27" s="57"/>
      <c r="I27" s="57"/>
      <c r="J27" s="56"/>
      <c r="K27" s="57"/>
      <c r="L27" s="58"/>
      <c r="M27" s="46"/>
    </row>
    <row r="28" spans="2:13" ht="22.15" customHeight="1" thickBot="1" x14ac:dyDescent="0.2">
      <c r="B28" s="886" t="s">
        <v>41</v>
      </c>
      <c r="C28" s="887"/>
      <c r="D28" s="884" t="s">
        <v>106</v>
      </c>
      <c r="E28" s="885"/>
      <c r="F28" s="882" t="s">
        <v>107</v>
      </c>
      <c r="G28" s="883"/>
      <c r="H28" s="882" t="s">
        <v>108</v>
      </c>
      <c r="I28" s="883"/>
      <c r="J28" s="46"/>
      <c r="K28" s="46"/>
      <c r="L28" s="46"/>
      <c r="M28" s="46"/>
    </row>
    <row r="29" spans="2:13" ht="22.15" customHeight="1" thickBot="1" x14ac:dyDescent="0.2">
      <c r="B29" s="888"/>
      <c r="C29" s="889"/>
      <c r="D29" s="245" t="s">
        <v>0</v>
      </c>
      <c r="E29" s="246" t="s">
        <v>33</v>
      </c>
      <c r="F29" s="245" t="s">
        <v>0</v>
      </c>
      <c r="G29" s="246" t="s">
        <v>33</v>
      </c>
      <c r="H29" s="245" t="s">
        <v>0</v>
      </c>
      <c r="I29" s="246" t="s">
        <v>33</v>
      </c>
      <c r="J29" s="46"/>
      <c r="K29" s="46"/>
      <c r="L29" s="46"/>
      <c r="M29" s="46"/>
    </row>
    <row r="30" spans="2:13" ht="22.15" customHeight="1" x14ac:dyDescent="0.15">
      <c r="B30" s="897" t="s">
        <v>426</v>
      </c>
      <c r="C30" s="898"/>
      <c r="D30" s="250"/>
      <c r="E30" s="140"/>
      <c r="F30" s="247"/>
      <c r="G30" s="140"/>
      <c r="H30" s="250"/>
      <c r="I30" s="140"/>
      <c r="J30" s="46"/>
      <c r="K30" s="46"/>
      <c r="L30" s="46"/>
      <c r="M30" s="46"/>
    </row>
    <row r="31" spans="2:13" ht="22.15" customHeight="1" x14ac:dyDescent="0.15">
      <c r="B31" s="871" t="s">
        <v>4</v>
      </c>
      <c r="C31" s="872"/>
      <c r="D31" s="380">
        <v>618</v>
      </c>
      <c r="E31" s="302">
        <f>INT(D31*$G$6)-INT(INT(D31*$G$6)*0.9)</f>
        <v>673</v>
      </c>
      <c r="F31" s="378">
        <v>710</v>
      </c>
      <c r="G31" s="302">
        <f>INT(F31*$G$6)-INT(INT(F31*$G$6)*0.9)</f>
        <v>773</v>
      </c>
      <c r="H31" s="380">
        <v>757</v>
      </c>
      <c r="I31" s="302">
        <f>INT(H31*$G$6)-INT(INT(H31*$G$6)*0.9)</f>
        <v>824</v>
      </c>
      <c r="J31" s="46"/>
      <c r="K31" s="46"/>
      <c r="L31" s="46"/>
      <c r="M31" s="46"/>
    </row>
    <row r="32" spans="2:13" ht="22.15" customHeight="1" x14ac:dyDescent="0.15">
      <c r="B32" s="865" t="s">
        <v>5</v>
      </c>
      <c r="C32" s="866"/>
      <c r="D32" s="383">
        <v>733</v>
      </c>
      <c r="E32" s="302">
        <f>INT(D32*$G$6)-INT(INT(D32*$G$6)*0.9)</f>
        <v>798</v>
      </c>
      <c r="F32" s="381">
        <v>844</v>
      </c>
      <c r="G32" s="302">
        <f>INT(F32*$G$6)-INT(INT(F32*$G$6)*0.9)</f>
        <v>919</v>
      </c>
      <c r="H32" s="383">
        <v>897</v>
      </c>
      <c r="I32" s="302">
        <f>INT(H32*$G$6)-INT(INT(H32*$G$6)*0.9)</f>
        <v>976</v>
      </c>
      <c r="J32" s="46"/>
      <c r="K32" s="46"/>
      <c r="L32" s="46"/>
      <c r="M32" s="46"/>
    </row>
    <row r="33" spans="2:13" ht="22.15" customHeight="1" x14ac:dyDescent="0.15">
      <c r="B33" s="865" t="s">
        <v>6</v>
      </c>
      <c r="C33" s="866"/>
      <c r="D33" s="383">
        <v>846</v>
      </c>
      <c r="E33" s="302">
        <f>INT(D33*$G$6)-INT(INT(D33*$G$6)*0.9)</f>
        <v>921</v>
      </c>
      <c r="F33" s="381">
        <v>974</v>
      </c>
      <c r="G33" s="302">
        <f>INT(F33*$G$6)-INT(INT(F33*$G$6)*0.9)</f>
        <v>1060</v>
      </c>
      <c r="H33" s="383">
        <v>1039</v>
      </c>
      <c r="I33" s="302">
        <f>INT(H33*$G$6)-INT(INT(H33*$G$6)*0.9)</f>
        <v>1131</v>
      </c>
      <c r="J33" s="46"/>
      <c r="K33" s="46"/>
      <c r="L33" s="46"/>
      <c r="M33" s="46"/>
    </row>
    <row r="34" spans="2:13" ht="22.15" customHeight="1" x14ac:dyDescent="0.15">
      <c r="B34" s="865" t="s">
        <v>7</v>
      </c>
      <c r="C34" s="866"/>
      <c r="D34" s="383">
        <v>980</v>
      </c>
      <c r="E34" s="302">
        <f>INT(D34*$G$6)-INT(INT(D34*$G$6)*0.9)</f>
        <v>1067</v>
      </c>
      <c r="F34" s="381">
        <v>1129</v>
      </c>
      <c r="G34" s="302">
        <f>INT(F34*$G$6)-INT(INT(F34*$G$6)*0.9)</f>
        <v>1229</v>
      </c>
      <c r="H34" s="383">
        <v>1206</v>
      </c>
      <c r="I34" s="302">
        <f>INT(H34*$G$6)-INT(INT(H34*$G$6)*0.9)</f>
        <v>1313</v>
      </c>
      <c r="J34" s="46"/>
      <c r="K34" s="46"/>
      <c r="L34" s="46"/>
      <c r="M34" s="46"/>
    </row>
    <row r="35" spans="2:13" ht="22.15" customHeight="1" x14ac:dyDescent="0.15">
      <c r="B35" s="865" t="s">
        <v>8</v>
      </c>
      <c r="C35" s="866"/>
      <c r="D35" s="383">
        <v>1112</v>
      </c>
      <c r="E35" s="302">
        <f>INT(D35*$G$6)-INT(INT(D35*$G$6)*0.9)</f>
        <v>1210</v>
      </c>
      <c r="F35" s="381">
        <v>1281</v>
      </c>
      <c r="G35" s="302">
        <f>INT(F35*$G$6)-INT(INT(F35*$G$6)*0.9)</f>
        <v>1394</v>
      </c>
      <c r="H35" s="383">
        <v>1369</v>
      </c>
      <c r="I35" s="302">
        <f>INT(H35*$G$6)-INT(INT(H35*$G$6)*0.9)</f>
        <v>1490</v>
      </c>
      <c r="J35" s="46"/>
      <c r="K35" s="46"/>
      <c r="L35" s="46"/>
      <c r="M35" s="46"/>
    </row>
    <row r="36" spans="2:13" ht="22.15" customHeight="1" x14ac:dyDescent="0.15">
      <c r="B36" s="869" t="s">
        <v>427</v>
      </c>
      <c r="C36" s="870"/>
      <c r="D36" s="264"/>
      <c r="E36" s="128"/>
      <c r="F36" s="265"/>
      <c r="G36" s="128"/>
      <c r="H36" s="264"/>
      <c r="I36" s="128"/>
      <c r="J36" s="46"/>
      <c r="K36" s="46"/>
      <c r="L36" s="46"/>
      <c r="M36" s="46"/>
    </row>
    <row r="37" spans="2:13" ht="22.15" customHeight="1" x14ac:dyDescent="0.15">
      <c r="B37" s="871" t="s">
        <v>4</v>
      </c>
      <c r="C37" s="872"/>
      <c r="D37" s="380">
        <v>599</v>
      </c>
      <c r="E37" s="302">
        <f>INT(D37*$G$6)-INT(INT(D37*$G$6)*0.9)</f>
        <v>652</v>
      </c>
      <c r="F37" s="378">
        <v>694</v>
      </c>
      <c r="G37" s="302">
        <f>INT(F37*$G$6)-INT(INT(F37*$G$6)*0.9)</f>
        <v>755</v>
      </c>
      <c r="H37" s="380">
        <v>734</v>
      </c>
      <c r="I37" s="302">
        <f>INT(H37*$G$6)-INT(INT(H37*$G$6)*0.9)</f>
        <v>799</v>
      </c>
      <c r="J37" s="46"/>
      <c r="K37" s="46"/>
      <c r="L37" s="46"/>
      <c r="M37" s="46"/>
    </row>
    <row r="38" spans="2:13" ht="22.15" customHeight="1" x14ac:dyDescent="0.15">
      <c r="B38" s="865" t="s">
        <v>5</v>
      </c>
      <c r="C38" s="866"/>
      <c r="D38" s="383">
        <v>709</v>
      </c>
      <c r="E38" s="302">
        <f>INT(D38*$G$6)-INT(INT(D38*$G$6)*0.9)</f>
        <v>772</v>
      </c>
      <c r="F38" s="381">
        <v>824</v>
      </c>
      <c r="G38" s="302">
        <f>INT(F38*$G$6)-INT(INT(F38*$G$6)*0.9)</f>
        <v>897</v>
      </c>
      <c r="H38" s="383">
        <v>868</v>
      </c>
      <c r="I38" s="302">
        <f>INT(H38*$G$6)-INT(INT(H38*$G$6)*0.9)</f>
        <v>945</v>
      </c>
      <c r="J38" s="46"/>
      <c r="K38" s="46"/>
      <c r="L38" s="46"/>
      <c r="M38" s="46"/>
    </row>
    <row r="39" spans="2:13" ht="22.15" customHeight="1" x14ac:dyDescent="0.15">
      <c r="B39" s="865" t="s">
        <v>6</v>
      </c>
      <c r="C39" s="866"/>
      <c r="D39" s="383">
        <v>819</v>
      </c>
      <c r="E39" s="302">
        <f>INT(D39*$G$6)-INT(INT(D39*$G$6)*0.9)</f>
        <v>891</v>
      </c>
      <c r="F39" s="381">
        <v>953</v>
      </c>
      <c r="G39" s="302">
        <f>INT(F39*$G$6)-INT(INT(F39*$G$6)*0.9)</f>
        <v>1037</v>
      </c>
      <c r="H39" s="383">
        <v>1006</v>
      </c>
      <c r="I39" s="302">
        <f>INT(H39*$G$6)-INT(INT(H39*$G$6)*0.9)</f>
        <v>1095</v>
      </c>
      <c r="J39" s="46"/>
      <c r="K39" s="46"/>
      <c r="L39" s="46"/>
      <c r="M39" s="46"/>
    </row>
    <row r="40" spans="2:13" ht="22.15" customHeight="1" x14ac:dyDescent="0.15">
      <c r="B40" s="865" t="s">
        <v>7</v>
      </c>
      <c r="C40" s="866"/>
      <c r="D40" s="383">
        <v>950</v>
      </c>
      <c r="E40" s="302">
        <f>INT(D40*$G$6)-INT(INT(D40*$G$6)*0.9)</f>
        <v>1034</v>
      </c>
      <c r="F40" s="381">
        <v>1102</v>
      </c>
      <c r="G40" s="302">
        <f>INT(F40*$G$6)-INT(INT(F40*$G$6)*0.9)</f>
        <v>1199</v>
      </c>
      <c r="H40" s="383">
        <v>1166</v>
      </c>
      <c r="I40" s="302">
        <f>INT(H40*$G$6)-INT(INT(H40*$G$6)*0.9)</f>
        <v>1269</v>
      </c>
      <c r="J40" s="46"/>
      <c r="K40" s="46"/>
      <c r="L40" s="46"/>
      <c r="M40" s="46"/>
    </row>
    <row r="41" spans="2:13" ht="22.15" customHeight="1" x14ac:dyDescent="0.15">
      <c r="B41" s="865" t="s">
        <v>8</v>
      </c>
      <c r="C41" s="866"/>
      <c r="D41" s="383">
        <v>1077</v>
      </c>
      <c r="E41" s="302">
        <f>INT(D41*$G$6)-INT(INT(D41*$G$6)*0.9)</f>
        <v>1172</v>
      </c>
      <c r="F41" s="381">
        <v>1252</v>
      </c>
      <c r="G41" s="302">
        <f>INT(F41*$G$6)-INT(INT(F41*$G$6)*0.9)</f>
        <v>1363</v>
      </c>
      <c r="H41" s="383">
        <v>1325</v>
      </c>
      <c r="I41" s="302">
        <f>INT(H41*$G$6)-INT(INT(H41*$G$6)*0.9)</f>
        <v>1442</v>
      </c>
      <c r="J41" s="46"/>
      <c r="K41" s="46"/>
      <c r="L41" s="46"/>
      <c r="M41" s="46"/>
    </row>
    <row r="42" spans="2:13" ht="22.15" customHeight="1" x14ac:dyDescent="0.15">
      <c r="B42" s="869" t="s">
        <v>428</v>
      </c>
      <c r="C42" s="870"/>
      <c r="D42" s="127"/>
      <c r="E42" s="124"/>
      <c r="F42" s="123"/>
      <c r="G42" s="124"/>
      <c r="H42" s="127"/>
      <c r="I42" s="124"/>
      <c r="J42" s="46"/>
      <c r="K42" s="46"/>
      <c r="L42" s="46"/>
      <c r="M42" s="46"/>
    </row>
    <row r="43" spans="2:13" ht="22.15" customHeight="1" x14ac:dyDescent="0.15">
      <c r="B43" s="871" t="s">
        <v>4</v>
      </c>
      <c r="C43" s="872"/>
      <c r="D43" s="379">
        <v>579</v>
      </c>
      <c r="E43" s="302">
        <f>INT(D43*$G$6)-INT(INT(D43*$G$6)*0.9)</f>
        <v>630</v>
      </c>
      <c r="F43" s="378">
        <v>670</v>
      </c>
      <c r="G43" s="302">
        <f>INT(F43*$G$6)-INT(INT(F43*$G$6)*0.9)</f>
        <v>729</v>
      </c>
      <c r="H43" s="380">
        <v>708</v>
      </c>
      <c r="I43" s="302">
        <f>INT(H43*$G$6)-INT(INT(H43*$G$6)*0.9)</f>
        <v>771</v>
      </c>
      <c r="J43" s="46"/>
      <c r="K43" s="46"/>
      <c r="L43" s="46"/>
      <c r="M43" s="46"/>
    </row>
    <row r="44" spans="2:13" ht="22.15" customHeight="1" x14ac:dyDescent="0.15">
      <c r="B44" s="865" t="s">
        <v>5</v>
      </c>
      <c r="C44" s="866"/>
      <c r="D44" s="382">
        <v>687</v>
      </c>
      <c r="E44" s="302">
        <f>INT(D44*$G$6)-INT(INT(D44*$G$6)*0.9)</f>
        <v>748</v>
      </c>
      <c r="F44" s="381">
        <v>797</v>
      </c>
      <c r="G44" s="302">
        <f>INT(F44*$G$6)-INT(INT(F44*$G$6)*0.9)</f>
        <v>868</v>
      </c>
      <c r="H44" s="383">
        <v>841</v>
      </c>
      <c r="I44" s="302">
        <f>INT(H44*$G$6)-INT(INT(H44*$G$6)*0.9)</f>
        <v>915</v>
      </c>
      <c r="J44" s="46"/>
      <c r="K44" s="46"/>
      <c r="L44" s="46"/>
      <c r="M44" s="46"/>
    </row>
    <row r="45" spans="2:13" ht="22.15" customHeight="1" x14ac:dyDescent="0.15">
      <c r="B45" s="865" t="s">
        <v>6</v>
      </c>
      <c r="C45" s="866"/>
      <c r="D45" s="382">
        <v>793</v>
      </c>
      <c r="E45" s="302">
        <f>INT(D45*$G$6)-INT(INT(D45*$G$6)*0.9)</f>
        <v>863</v>
      </c>
      <c r="F45" s="381">
        <v>919</v>
      </c>
      <c r="G45" s="302">
        <f>INT(F45*$G$6)-INT(INT(F45*$G$6)*0.9)</f>
        <v>1000</v>
      </c>
      <c r="H45" s="383">
        <v>973</v>
      </c>
      <c r="I45" s="302">
        <f>INT(H45*$G$6)-INT(INT(H45*$G$6)*0.9)</f>
        <v>1059</v>
      </c>
      <c r="J45" s="46"/>
      <c r="K45" s="46"/>
      <c r="L45" s="46"/>
      <c r="M45" s="46"/>
    </row>
    <row r="46" spans="2:13" ht="22.15" customHeight="1" x14ac:dyDescent="0.15">
      <c r="B46" s="865" t="s">
        <v>7</v>
      </c>
      <c r="C46" s="866"/>
      <c r="D46" s="382">
        <v>919</v>
      </c>
      <c r="E46" s="302">
        <f>INT(D46*$G$6)-INT(INT(D46*$G$6)*0.9)</f>
        <v>1000</v>
      </c>
      <c r="F46" s="381">
        <v>1066</v>
      </c>
      <c r="G46" s="302">
        <f>INT(F46*$G$6)-INT(INT(F46*$G$6)*0.9)</f>
        <v>1160</v>
      </c>
      <c r="H46" s="383">
        <v>1129</v>
      </c>
      <c r="I46" s="302">
        <f>INT(H46*$G$6)-INT(INT(H46*$G$6)*0.9)</f>
        <v>1229</v>
      </c>
      <c r="J46" s="46"/>
      <c r="K46" s="46"/>
      <c r="L46" s="46"/>
      <c r="M46" s="46"/>
    </row>
    <row r="47" spans="2:13" ht="20.25" customHeight="1" thickBot="1" x14ac:dyDescent="0.2">
      <c r="B47" s="873" t="s">
        <v>8</v>
      </c>
      <c r="C47" s="874"/>
      <c r="D47" s="384">
        <v>1043</v>
      </c>
      <c r="E47" s="385">
        <f>INT(D47*$G$6)-INT(INT(D47*$G$6)*0.9)</f>
        <v>1135</v>
      </c>
      <c r="F47" s="384">
        <v>1211</v>
      </c>
      <c r="G47" s="385">
        <f>INT(F47*$G$6)-INT(INT(F47*$G$6)*0.9)</f>
        <v>1318</v>
      </c>
      <c r="H47" s="384">
        <v>1282</v>
      </c>
      <c r="I47" s="385">
        <f>INT(H47*$G$6)-INT(INT(H47*$G$6)*0.9)</f>
        <v>1395</v>
      </c>
      <c r="J47" s="46"/>
      <c r="K47" s="46"/>
      <c r="L47" s="46"/>
      <c r="M47" s="46"/>
    </row>
    <row r="48" spans="2:13" ht="14.25" customHeight="1" thickBot="1" x14ac:dyDescent="0.2">
      <c r="B48" s="52"/>
      <c r="C48" s="52"/>
      <c r="D48" s="53"/>
      <c r="E48" s="54"/>
      <c r="F48" s="53"/>
      <c r="G48" s="54"/>
      <c r="H48" s="54"/>
      <c r="I48" s="54"/>
      <c r="J48" s="53"/>
      <c r="K48" s="54"/>
      <c r="L48" s="58"/>
      <c r="M48" s="46"/>
    </row>
    <row r="49" spans="2:13" ht="17.25" customHeight="1" thickBot="1" x14ac:dyDescent="0.2">
      <c r="B49" s="251" t="s">
        <v>36</v>
      </c>
      <c r="C49" s="252"/>
      <c r="D49" s="867" t="s">
        <v>0</v>
      </c>
      <c r="E49" s="868"/>
      <c r="F49" s="893" t="s">
        <v>33</v>
      </c>
      <c r="G49" s="893"/>
      <c r="H49" s="848"/>
      <c r="I49" s="849"/>
      <c r="J49" s="849"/>
      <c r="K49" s="850"/>
      <c r="L49" s="253"/>
      <c r="M49" s="46"/>
    </row>
    <row r="50" spans="2:13" ht="18" customHeight="1" x14ac:dyDescent="0.15">
      <c r="B50" s="895" t="s">
        <v>429</v>
      </c>
      <c r="C50" s="896"/>
      <c r="D50" s="890">
        <v>30</v>
      </c>
      <c r="E50" s="894"/>
      <c r="F50" s="890">
        <f>INT(D50*$G$6)-INT(INT(D50*$G$6)*0.9)</f>
        <v>33</v>
      </c>
      <c r="G50" s="891"/>
      <c r="H50" s="875" t="s">
        <v>45</v>
      </c>
      <c r="I50" s="876"/>
      <c r="J50" s="876"/>
      <c r="K50" s="877"/>
      <c r="L50" s="226"/>
      <c r="M50" s="46"/>
    </row>
    <row r="51" spans="2:13" ht="18" customHeight="1" x14ac:dyDescent="0.15">
      <c r="B51" s="856" t="s">
        <v>288</v>
      </c>
      <c r="C51" s="857"/>
      <c r="D51" s="851"/>
      <c r="E51" s="892"/>
      <c r="F51" s="858"/>
      <c r="G51" s="859"/>
      <c r="H51" s="879"/>
      <c r="I51" s="880"/>
      <c r="J51" s="880"/>
      <c r="K51" s="881"/>
      <c r="L51" s="226"/>
      <c r="M51" s="46"/>
    </row>
    <row r="52" spans="2:13" ht="18" customHeight="1" x14ac:dyDescent="0.15">
      <c r="B52" s="860" t="s">
        <v>437</v>
      </c>
      <c r="C52" s="861"/>
      <c r="D52" s="800">
        <v>50</v>
      </c>
      <c r="E52" s="801"/>
      <c r="F52" s="796">
        <f>INT(D52*$G$6)-INT(INT(D52*$G$6)*0.9)</f>
        <v>55</v>
      </c>
      <c r="G52" s="878"/>
      <c r="H52" s="759"/>
      <c r="I52" s="760"/>
      <c r="J52" s="760"/>
      <c r="K52" s="761"/>
      <c r="L52" s="226"/>
      <c r="M52" s="46"/>
    </row>
    <row r="53" spans="2:13" ht="18" customHeight="1" x14ac:dyDescent="0.15">
      <c r="B53" s="781" t="s">
        <v>438</v>
      </c>
      <c r="C53" s="782"/>
      <c r="D53" s="808">
        <v>100</v>
      </c>
      <c r="E53" s="809"/>
      <c r="F53" s="796">
        <f t="shared" ref="F53:F90" si="0">INT(D53*$G$6)-INT(INT(D53*$G$6)*0.9)</f>
        <v>109</v>
      </c>
      <c r="G53" s="797"/>
      <c r="H53" s="759"/>
      <c r="I53" s="760"/>
      <c r="J53" s="760"/>
      <c r="K53" s="761"/>
      <c r="L53" s="47"/>
      <c r="M53" s="46"/>
    </row>
    <row r="54" spans="2:13" ht="18" customHeight="1" x14ac:dyDescent="0.15">
      <c r="B54" s="781" t="s">
        <v>439</v>
      </c>
      <c r="C54" s="782"/>
      <c r="D54" s="808">
        <v>150</v>
      </c>
      <c r="E54" s="809"/>
      <c r="F54" s="796">
        <f t="shared" si="0"/>
        <v>164</v>
      </c>
      <c r="G54" s="797"/>
      <c r="H54" s="759"/>
      <c r="I54" s="760"/>
      <c r="J54" s="760"/>
      <c r="K54" s="761"/>
      <c r="L54" s="226"/>
      <c r="M54" s="46"/>
    </row>
    <row r="55" spans="2:13" ht="18" customHeight="1" x14ac:dyDescent="0.15">
      <c r="B55" s="781" t="s">
        <v>440</v>
      </c>
      <c r="C55" s="782"/>
      <c r="D55" s="808">
        <v>200</v>
      </c>
      <c r="E55" s="809"/>
      <c r="F55" s="796">
        <f t="shared" si="0"/>
        <v>218</v>
      </c>
      <c r="G55" s="797"/>
      <c r="H55" s="759"/>
      <c r="I55" s="760"/>
      <c r="J55" s="760"/>
      <c r="K55" s="761"/>
      <c r="L55" s="47"/>
      <c r="M55" s="46"/>
    </row>
    <row r="56" spans="2:13" ht="18" customHeight="1" x14ac:dyDescent="0.15">
      <c r="B56" s="781" t="s">
        <v>441</v>
      </c>
      <c r="C56" s="782"/>
      <c r="D56" s="808">
        <v>250</v>
      </c>
      <c r="E56" s="809"/>
      <c r="F56" s="796">
        <f t="shared" si="0"/>
        <v>272</v>
      </c>
      <c r="G56" s="797"/>
      <c r="H56" s="759"/>
      <c r="I56" s="760"/>
      <c r="J56" s="760"/>
      <c r="K56" s="761"/>
      <c r="L56" s="47"/>
      <c r="M56" s="46"/>
    </row>
    <row r="57" spans="2:13" ht="18" customHeight="1" x14ac:dyDescent="0.15">
      <c r="B57" s="781" t="s">
        <v>442</v>
      </c>
      <c r="C57" s="782"/>
      <c r="D57" s="808">
        <v>300</v>
      </c>
      <c r="E57" s="809"/>
      <c r="F57" s="796">
        <f t="shared" si="0"/>
        <v>327</v>
      </c>
      <c r="G57" s="797"/>
      <c r="H57" s="842"/>
      <c r="I57" s="843"/>
      <c r="J57" s="843"/>
      <c r="K57" s="844"/>
      <c r="L57" s="47"/>
      <c r="M57" s="46"/>
    </row>
    <row r="58" spans="2:13" ht="18" customHeight="1" x14ac:dyDescent="0.15">
      <c r="B58" s="856" t="s">
        <v>430</v>
      </c>
      <c r="C58" s="857"/>
      <c r="D58" s="830"/>
      <c r="E58" s="831"/>
      <c r="F58" s="851"/>
      <c r="G58" s="852"/>
      <c r="H58" s="693" t="s">
        <v>122</v>
      </c>
      <c r="I58" s="694"/>
      <c r="J58" s="694"/>
      <c r="K58" s="695"/>
      <c r="L58" s="47"/>
      <c r="M58" s="46"/>
    </row>
    <row r="59" spans="2:13" ht="18" customHeight="1" x14ac:dyDescent="0.15">
      <c r="B59" s="860" t="s">
        <v>443</v>
      </c>
      <c r="C59" s="861"/>
      <c r="D59" s="800">
        <v>12</v>
      </c>
      <c r="E59" s="801"/>
      <c r="F59" s="796">
        <f t="shared" ref="F59:F63" si="1">INT(D59*$G$6)-INT(INT(D59*$G$6)*0.9)</f>
        <v>13</v>
      </c>
      <c r="G59" s="797"/>
      <c r="H59" s="698"/>
      <c r="I59" s="699"/>
      <c r="J59" s="699"/>
      <c r="K59" s="700"/>
      <c r="L59" s="47"/>
      <c r="M59" s="46"/>
    </row>
    <row r="60" spans="2:13" ht="18" customHeight="1" x14ac:dyDescent="0.15">
      <c r="B60" s="781" t="s">
        <v>444</v>
      </c>
      <c r="C60" s="782"/>
      <c r="D60" s="808">
        <v>16</v>
      </c>
      <c r="E60" s="809"/>
      <c r="F60" s="796">
        <f t="shared" si="1"/>
        <v>18</v>
      </c>
      <c r="G60" s="797"/>
      <c r="H60" s="698"/>
      <c r="I60" s="699"/>
      <c r="J60" s="699"/>
      <c r="K60" s="700"/>
      <c r="L60" s="47"/>
      <c r="M60" s="46"/>
    </row>
    <row r="61" spans="2:13" ht="18" customHeight="1" x14ac:dyDescent="0.15">
      <c r="B61" s="781" t="s">
        <v>445</v>
      </c>
      <c r="C61" s="782"/>
      <c r="D61" s="808">
        <v>20</v>
      </c>
      <c r="E61" s="809"/>
      <c r="F61" s="796">
        <f t="shared" si="1"/>
        <v>22</v>
      </c>
      <c r="G61" s="797"/>
      <c r="H61" s="698"/>
      <c r="I61" s="699"/>
      <c r="J61" s="699"/>
      <c r="K61" s="700"/>
      <c r="L61" s="47"/>
      <c r="M61" s="46"/>
    </row>
    <row r="62" spans="2:13" ht="18" customHeight="1" x14ac:dyDescent="0.15">
      <c r="B62" s="781" t="s">
        <v>446</v>
      </c>
      <c r="C62" s="782"/>
      <c r="D62" s="808">
        <v>24</v>
      </c>
      <c r="E62" s="809"/>
      <c r="F62" s="796">
        <f t="shared" si="1"/>
        <v>27</v>
      </c>
      <c r="G62" s="797"/>
      <c r="H62" s="698"/>
      <c r="I62" s="699"/>
      <c r="J62" s="699"/>
      <c r="K62" s="700"/>
      <c r="L62" s="47"/>
      <c r="M62" s="46"/>
    </row>
    <row r="63" spans="2:13" ht="18" customHeight="1" x14ac:dyDescent="0.15">
      <c r="B63" s="781" t="s">
        <v>606</v>
      </c>
      <c r="C63" s="782"/>
      <c r="D63" s="808">
        <v>28</v>
      </c>
      <c r="E63" s="809"/>
      <c r="F63" s="796">
        <f t="shared" si="1"/>
        <v>31</v>
      </c>
      <c r="G63" s="797"/>
      <c r="H63" s="701"/>
      <c r="I63" s="702"/>
      <c r="J63" s="702"/>
      <c r="K63" s="703"/>
      <c r="L63" s="47"/>
      <c r="M63" s="46"/>
    </row>
    <row r="64" spans="2:13" ht="18" customHeight="1" x14ac:dyDescent="0.15">
      <c r="B64" s="781" t="s">
        <v>289</v>
      </c>
      <c r="C64" s="782"/>
      <c r="D64" s="808">
        <v>40</v>
      </c>
      <c r="E64" s="809"/>
      <c r="F64" s="796">
        <f t="shared" si="0"/>
        <v>44</v>
      </c>
      <c r="G64" s="797"/>
      <c r="H64" s="596" t="s">
        <v>123</v>
      </c>
      <c r="I64" s="588"/>
      <c r="J64" s="588"/>
      <c r="K64" s="589"/>
      <c r="L64" s="47"/>
      <c r="M64" s="46"/>
    </row>
    <row r="65" spans="2:13" ht="18" customHeight="1" x14ac:dyDescent="0.15">
      <c r="B65" s="781" t="s">
        <v>432</v>
      </c>
      <c r="C65" s="782"/>
      <c r="D65" s="808">
        <v>60</v>
      </c>
      <c r="E65" s="809"/>
      <c r="F65" s="796">
        <f t="shared" ref="F65" si="2">INT(D65*$G$6)-INT(INT(D65*$G$6)*0.9)</f>
        <v>66</v>
      </c>
      <c r="G65" s="797"/>
      <c r="H65" s="655"/>
      <c r="I65" s="656"/>
      <c r="J65" s="656"/>
      <c r="K65" s="657"/>
      <c r="L65" s="47"/>
      <c r="M65" s="46"/>
    </row>
    <row r="66" spans="2:13" ht="18" customHeight="1" x14ac:dyDescent="0.15">
      <c r="B66" s="838" t="s">
        <v>431</v>
      </c>
      <c r="C66" s="839"/>
      <c r="D66" s="830"/>
      <c r="E66" s="831"/>
      <c r="F66" s="851"/>
      <c r="G66" s="852"/>
      <c r="H66" s="835" t="s">
        <v>119</v>
      </c>
      <c r="I66" s="836"/>
      <c r="J66" s="836"/>
      <c r="K66" s="837"/>
      <c r="L66" s="47"/>
      <c r="M66" s="46"/>
    </row>
    <row r="67" spans="2:13" ht="18" customHeight="1" x14ac:dyDescent="0.15">
      <c r="B67" s="785" t="s">
        <v>447</v>
      </c>
      <c r="C67" s="840"/>
      <c r="D67" s="800">
        <v>560</v>
      </c>
      <c r="E67" s="801"/>
      <c r="F67" s="796">
        <f t="shared" si="0"/>
        <v>610</v>
      </c>
      <c r="G67" s="797"/>
      <c r="H67" s="701"/>
      <c r="I67" s="702"/>
      <c r="J67" s="702"/>
      <c r="K67" s="703"/>
      <c r="L67" s="226"/>
      <c r="M67" s="46"/>
    </row>
    <row r="68" spans="2:13" ht="18" customHeight="1" x14ac:dyDescent="0.15">
      <c r="B68" s="783" t="s">
        <v>433</v>
      </c>
      <c r="C68" s="784"/>
      <c r="D68" s="808">
        <v>240</v>
      </c>
      <c r="E68" s="809"/>
      <c r="F68" s="796">
        <f t="shared" si="0"/>
        <v>262</v>
      </c>
      <c r="G68" s="797"/>
      <c r="H68" s="693"/>
      <c r="I68" s="694"/>
      <c r="J68" s="694"/>
      <c r="K68" s="695"/>
      <c r="L68" s="226"/>
      <c r="M68" s="46"/>
    </row>
    <row r="69" spans="2:13" ht="18" customHeight="1" x14ac:dyDescent="0.15">
      <c r="B69" s="783" t="s">
        <v>448</v>
      </c>
      <c r="C69" s="784"/>
      <c r="D69" s="808">
        <v>593</v>
      </c>
      <c r="E69" s="809"/>
      <c r="F69" s="796">
        <f t="shared" ref="F69:F70" si="3">INT(D69*$G$6)-INT(INT(D69*$G$6)*0.9)</f>
        <v>646</v>
      </c>
      <c r="G69" s="797"/>
      <c r="H69" s="693"/>
      <c r="I69" s="694"/>
      <c r="J69" s="694"/>
      <c r="K69" s="695"/>
      <c r="L69" s="226"/>
      <c r="M69" s="46"/>
    </row>
    <row r="70" spans="2:13" ht="18" customHeight="1" x14ac:dyDescent="0.15">
      <c r="B70" s="783" t="s">
        <v>434</v>
      </c>
      <c r="C70" s="784"/>
      <c r="D70" s="808">
        <v>273</v>
      </c>
      <c r="E70" s="809"/>
      <c r="F70" s="796">
        <f t="shared" si="3"/>
        <v>297</v>
      </c>
      <c r="G70" s="797"/>
      <c r="H70" s="693"/>
      <c r="I70" s="694"/>
      <c r="J70" s="694"/>
      <c r="K70" s="695"/>
      <c r="L70" s="226"/>
      <c r="M70" s="46"/>
    </row>
    <row r="71" spans="2:13" ht="18" customHeight="1" x14ac:dyDescent="0.15">
      <c r="B71" s="783" t="s">
        <v>449</v>
      </c>
      <c r="C71" s="784"/>
      <c r="D71" s="808">
        <v>830</v>
      </c>
      <c r="E71" s="809"/>
      <c r="F71" s="796">
        <f t="shared" ref="F71:F74" si="4">INT(D71*$G$6)-INT(INT(D71*$G$6)*0.9)</f>
        <v>903</v>
      </c>
      <c r="G71" s="797"/>
      <c r="H71" s="693"/>
      <c r="I71" s="694"/>
      <c r="J71" s="694"/>
      <c r="K71" s="695"/>
      <c r="L71" s="226"/>
      <c r="M71" s="46"/>
    </row>
    <row r="72" spans="2:13" ht="18" customHeight="1" x14ac:dyDescent="0.15">
      <c r="B72" s="783" t="s">
        <v>435</v>
      </c>
      <c r="C72" s="784"/>
      <c r="D72" s="808">
        <v>510</v>
      </c>
      <c r="E72" s="809"/>
      <c r="F72" s="796">
        <f t="shared" ref="F72" si="5">INT(D72*$G$6)-INT(INT(D72*$G$6)*0.9)</f>
        <v>555</v>
      </c>
      <c r="G72" s="797"/>
      <c r="H72" s="693"/>
      <c r="I72" s="694"/>
      <c r="J72" s="694"/>
      <c r="K72" s="695"/>
      <c r="L72" s="226"/>
      <c r="M72" s="46"/>
    </row>
    <row r="73" spans="2:13" ht="18" customHeight="1" x14ac:dyDescent="0.15">
      <c r="B73" s="783" t="s">
        <v>450</v>
      </c>
      <c r="C73" s="784"/>
      <c r="D73" s="808">
        <v>863</v>
      </c>
      <c r="E73" s="809"/>
      <c r="F73" s="796">
        <f t="shared" ref="F73" si="6">INT(D73*$G$6)-INT(INT(D73*$G$6)*0.9)</f>
        <v>939</v>
      </c>
      <c r="G73" s="797"/>
      <c r="H73" s="693"/>
      <c r="I73" s="694"/>
      <c r="J73" s="694"/>
      <c r="K73" s="695"/>
      <c r="L73" s="226"/>
      <c r="M73" s="46"/>
    </row>
    <row r="74" spans="2:13" ht="18" customHeight="1" x14ac:dyDescent="0.15">
      <c r="B74" s="783" t="s">
        <v>436</v>
      </c>
      <c r="C74" s="784"/>
      <c r="D74" s="808">
        <v>543</v>
      </c>
      <c r="E74" s="809"/>
      <c r="F74" s="796">
        <f t="shared" si="4"/>
        <v>591</v>
      </c>
      <c r="G74" s="797"/>
      <c r="H74" s="693"/>
      <c r="I74" s="694"/>
      <c r="J74" s="694"/>
      <c r="K74" s="695"/>
      <c r="L74" s="226"/>
      <c r="M74" s="46"/>
    </row>
    <row r="75" spans="2:13" ht="18" customHeight="1" x14ac:dyDescent="0.15">
      <c r="B75" s="783" t="s">
        <v>451</v>
      </c>
      <c r="C75" s="784"/>
      <c r="D75" s="808">
        <v>110</v>
      </c>
      <c r="E75" s="809"/>
      <c r="F75" s="796">
        <f t="shared" si="0"/>
        <v>120</v>
      </c>
      <c r="G75" s="797"/>
      <c r="H75" s="762" t="s">
        <v>124</v>
      </c>
      <c r="I75" s="763"/>
      <c r="J75" s="763"/>
      <c r="K75" s="764"/>
      <c r="L75" s="47"/>
      <c r="M75" s="46"/>
    </row>
    <row r="76" spans="2:13" ht="18" customHeight="1" x14ac:dyDescent="0.15">
      <c r="B76" s="785" t="s">
        <v>452</v>
      </c>
      <c r="C76" s="786"/>
      <c r="D76" s="800">
        <v>240</v>
      </c>
      <c r="E76" s="801"/>
      <c r="F76" s="796">
        <f t="shared" si="0"/>
        <v>262</v>
      </c>
      <c r="G76" s="797"/>
      <c r="H76" s="832" t="s">
        <v>80</v>
      </c>
      <c r="I76" s="833"/>
      <c r="J76" s="833"/>
      <c r="K76" s="834"/>
      <c r="L76" s="47"/>
      <c r="M76" s="46"/>
    </row>
    <row r="77" spans="2:13" ht="18" customHeight="1" x14ac:dyDescent="0.15">
      <c r="B77" s="841" t="s">
        <v>453</v>
      </c>
      <c r="C77" s="784"/>
      <c r="D77" s="800">
        <v>1920</v>
      </c>
      <c r="E77" s="801"/>
      <c r="F77" s="800">
        <f t="shared" si="0"/>
        <v>2089</v>
      </c>
      <c r="G77" s="801"/>
      <c r="H77" s="762" t="s">
        <v>42</v>
      </c>
      <c r="I77" s="763"/>
      <c r="J77" s="763"/>
      <c r="K77" s="764"/>
      <c r="L77" s="47"/>
      <c r="M77" s="46"/>
    </row>
    <row r="78" spans="2:13" ht="18" customHeight="1" x14ac:dyDescent="0.15">
      <c r="B78" s="838" t="s">
        <v>454</v>
      </c>
      <c r="C78" s="839"/>
      <c r="D78" s="800">
        <v>1250</v>
      </c>
      <c r="E78" s="801"/>
      <c r="F78" s="808">
        <f t="shared" ref="F78" si="7">INT(D78*$G$6)-INT(INT(D78*$G$6)*0.9)</f>
        <v>1360</v>
      </c>
      <c r="G78" s="809"/>
      <c r="H78" s="835" t="s">
        <v>42</v>
      </c>
      <c r="I78" s="836"/>
      <c r="J78" s="836"/>
      <c r="K78" s="837"/>
      <c r="L78" s="47"/>
      <c r="M78" s="46"/>
    </row>
    <row r="79" spans="2:13" ht="18" customHeight="1" x14ac:dyDescent="0.15">
      <c r="B79" s="781" t="s">
        <v>300</v>
      </c>
      <c r="C79" s="782"/>
      <c r="D79" s="805">
        <v>60</v>
      </c>
      <c r="E79" s="806"/>
      <c r="F79" s="796">
        <f t="shared" si="0"/>
        <v>66</v>
      </c>
      <c r="G79" s="797"/>
      <c r="H79" s="762" t="s">
        <v>138</v>
      </c>
      <c r="I79" s="763"/>
      <c r="J79" s="763"/>
      <c r="K79" s="764"/>
      <c r="L79" s="226"/>
      <c r="M79" s="46"/>
    </row>
    <row r="80" spans="2:13" ht="18" customHeight="1" x14ac:dyDescent="0.15">
      <c r="B80" s="783" t="s">
        <v>301</v>
      </c>
      <c r="C80" s="784"/>
      <c r="D80" s="794">
        <v>50</v>
      </c>
      <c r="E80" s="795"/>
      <c r="F80" s="796">
        <f t="shared" ref="F80" si="8">INT(D80*$G$6)-INT(INT(D80*$G$6)*0.9)</f>
        <v>55</v>
      </c>
      <c r="G80" s="797"/>
      <c r="H80" s="835" t="s">
        <v>42</v>
      </c>
      <c r="I80" s="836"/>
      <c r="J80" s="836"/>
      <c r="K80" s="837"/>
      <c r="L80" s="226"/>
      <c r="M80" s="46"/>
    </row>
    <row r="81" spans="2:13" s="255" customFormat="1" ht="18" customHeight="1" x14ac:dyDescent="0.15">
      <c r="B81" s="783" t="s">
        <v>302</v>
      </c>
      <c r="C81" s="784"/>
      <c r="D81" s="794">
        <v>200</v>
      </c>
      <c r="E81" s="795"/>
      <c r="F81" s="796">
        <f t="shared" si="0"/>
        <v>218</v>
      </c>
      <c r="G81" s="797"/>
      <c r="H81" s="862" t="s">
        <v>120</v>
      </c>
      <c r="I81" s="863"/>
      <c r="J81" s="863"/>
      <c r="K81" s="864"/>
      <c r="L81" s="254"/>
    </row>
    <row r="82" spans="2:13" s="255" customFormat="1" ht="18" customHeight="1" x14ac:dyDescent="0.15">
      <c r="B82" s="783" t="s">
        <v>455</v>
      </c>
      <c r="C82" s="784"/>
      <c r="D82" s="794">
        <v>20</v>
      </c>
      <c r="E82" s="795"/>
      <c r="F82" s="796">
        <f t="shared" ref="F82" si="9">INT(D82*$G$6)-INT(INT(D82*$G$6)*0.9)</f>
        <v>22</v>
      </c>
      <c r="G82" s="797"/>
      <c r="H82" s="853" t="s">
        <v>121</v>
      </c>
      <c r="I82" s="854"/>
      <c r="J82" s="854"/>
      <c r="K82" s="855"/>
      <c r="L82" s="254"/>
    </row>
    <row r="83" spans="2:13" s="255" customFormat="1" ht="18" customHeight="1" x14ac:dyDescent="0.15">
      <c r="B83" s="783" t="s">
        <v>456</v>
      </c>
      <c r="C83" s="784"/>
      <c r="D83" s="794">
        <v>5</v>
      </c>
      <c r="E83" s="795"/>
      <c r="F83" s="796">
        <f t="shared" ref="F83" si="10">INT(D83*$G$6)-INT(INT(D83*$G$6)*0.9)</f>
        <v>6</v>
      </c>
      <c r="G83" s="797"/>
      <c r="H83" s="845"/>
      <c r="I83" s="846"/>
      <c r="J83" s="846"/>
      <c r="K83" s="847"/>
      <c r="L83" s="254"/>
    </row>
    <row r="84" spans="2:13" ht="18" customHeight="1" x14ac:dyDescent="0.15">
      <c r="B84" s="783" t="s">
        <v>457</v>
      </c>
      <c r="C84" s="784"/>
      <c r="D84" s="800">
        <v>150</v>
      </c>
      <c r="E84" s="801"/>
      <c r="F84" s="796">
        <f t="shared" si="0"/>
        <v>164</v>
      </c>
      <c r="G84" s="797"/>
      <c r="H84" s="853" t="s">
        <v>44</v>
      </c>
      <c r="I84" s="854"/>
      <c r="J84" s="854"/>
      <c r="K84" s="855"/>
      <c r="L84" s="47"/>
      <c r="M84" s="46"/>
    </row>
    <row r="85" spans="2:13" ht="18" customHeight="1" x14ac:dyDescent="0.15">
      <c r="B85" s="783" t="s">
        <v>458</v>
      </c>
      <c r="C85" s="784"/>
      <c r="D85" s="800">
        <v>160</v>
      </c>
      <c r="E85" s="801"/>
      <c r="F85" s="796">
        <f t="shared" ref="F85" si="11">INT(D85*$G$6)-INT(INT(D85*$G$6)*0.9)</f>
        <v>174</v>
      </c>
      <c r="G85" s="797"/>
      <c r="H85" s="845"/>
      <c r="I85" s="846"/>
      <c r="J85" s="846"/>
      <c r="K85" s="847"/>
      <c r="L85" s="47"/>
      <c r="M85" s="46"/>
    </row>
    <row r="86" spans="2:13" ht="18" customHeight="1" x14ac:dyDescent="0.15">
      <c r="B86" s="781" t="s">
        <v>459</v>
      </c>
      <c r="C86" s="782"/>
      <c r="D86" s="808">
        <v>100</v>
      </c>
      <c r="E86" s="809"/>
      <c r="F86" s="798">
        <f t="shared" si="0"/>
        <v>109</v>
      </c>
      <c r="G86" s="804"/>
      <c r="H86" s="762" t="s">
        <v>45</v>
      </c>
      <c r="I86" s="763"/>
      <c r="J86" s="763"/>
      <c r="K86" s="764"/>
      <c r="L86" s="47"/>
      <c r="M86" s="46"/>
    </row>
    <row r="87" spans="2:13" ht="18" customHeight="1" x14ac:dyDescent="0.15">
      <c r="B87" s="781" t="s">
        <v>460</v>
      </c>
      <c r="C87" s="782"/>
      <c r="D87" s="808">
        <v>20</v>
      </c>
      <c r="E87" s="809"/>
      <c r="F87" s="798">
        <f t="shared" si="0"/>
        <v>22</v>
      </c>
      <c r="G87" s="799"/>
      <c r="H87" s="762" t="s">
        <v>35</v>
      </c>
      <c r="I87" s="763"/>
      <c r="J87" s="763"/>
      <c r="K87" s="764"/>
      <c r="L87" s="47"/>
      <c r="M87" s="46"/>
    </row>
    <row r="88" spans="2:13" ht="18" customHeight="1" x14ac:dyDescent="0.15">
      <c r="B88" s="781" t="s">
        <v>461</v>
      </c>
      <c r="C88" s="782"/>
      <c r="D88" s="808">
        <v>40</v>
      </c>
      <c r="E88" s="809"/>
      <c r="F88" s="798">
        <f t="shared" ref="F88" si="12">INT(D88*$G$6)-INT(INT(D88*$G$6)*0.9)</f>
        <v>44</v>
      </c>
      <c r="G88" s="799"/>
      <c r="H88" s="835" t="s">
        <v>42</v>
      </c>
      <c r="I88" s="836"/>
      <c r="J88" s="836"/>
      <c r="K88" s="837"/>
      <c r="L88" s="47"/>
      <c r="M88" s="46"/>
    </row>
    <row r="89" spans="2:13" ht="18" customHeight="1" x14ac:dyDescent="0.15">
      <c r="B89" s="781" t="s">
        <v>462</v>
      </c>
      <c r="C89" s="782"/>
      <c r="D89" s="800">
        <v>12</v>
      </c>
      <c r="E89" s="801"/>
      <c r="F89" s="796">
        <f t="shared" si="0"/>
        <v>13</v>
      </c>
      <c r="G89" s="797"/>
      <c r="H89" s="832" t="s">
        <v>35</v>
      </c>
      <c r="I89" s="833"/>
      <c r="J89" s="833"/>
      <c r="K89" s="834"/>
      <c r="L89" s="226"/>
      <c r="M89" s="46"/>
    </row>
    <row r="90" spans="2:13" ht="18" customHeight="1" x14ac:dyDescent="0.15">
      <c r="B90" s="860" t="s">
        <v>472</v>
      </c>
      <c r="C90" s="861"/>
      <c r="D90" s="800">
        <v>22</v>
      </c>
      <c r="E90" s="801"/>
      <c r="F90" s="796">
        <f t="shared" si="0"/>
        <v>24</v>
      </c>
      <c r="G90" s="797"/>
      <c r="H90" s="750" t="s">
        <v>471</v>
      </c>
      <c r="I90" s="751"/>
      <c r="J90" s="751"/>
      <c r="K90" s="752"/>
      <c r="L90" s="226"/>
      <c r="M90" s="46"/>
    </row>
    <row r="91" spans="2:13" ht="18" customHeight="1" x14ac:dyDescent="0.15">
      <c r="B91" s="781" t="s">
        <v>473</v>
      </c>
      <c r="C91" s="782"/>
      <c r="D91" s="800">
        <v>18</v>
      </c>
      <c r="E91" s="801"/>
      <c r="F91" s="796">
        <f t="shared" ref="F91:F92" si="13">INT(D91*$G$6)-INT(INT(D91*$G$6)*0.9)</f>
        <v>20</v>
      </c>
      <c r="G91" s="797"/>
      <c r="H91" s="750" t="s">
        <v>471</v>
      </c>
      <c r="I91" s="751"/>
      <c r="J91" s="751"/>
      <c r="K91" s="752"/>
      <c r="L91" s="226"/>
      <c r="M91" s="46"/>
    </row>
    <row r="92" spans="2:13" ht="18" customHeight="1" x14ac:dyDescent="0.15">
      <c r="B92" s="856" t="s">
        <v>474</v>
      </c>
      <c r="C92" s="857"/>
      <c r="D92" s="805">
        <v>6</v>
      </c>
      <c r="E92" s="806"/>
      <c r="F92" s="858">
        <f t="shared" si="13"/>
        <v>7</v>
      </c>
      <c r="G92" s="859"/>
      <c r="H92" s="750" t="s">
        <v>43</v>
      </c>
      <c r="I92" s="751"/>
      <c r="J92" s="751"/>
      <c r="K92" s="752"/>
      <c r="L92" s="226"/>
      <c r="M92" s="46"/>
    </row>
    <row r="93" spans="2:13" ht="31.9" customHeight="1" x14ac:dyDescent="0.15">
      <c r="B93" s="787" t="s">
        <v>660</v>
      </c>
      <c r="C93" s="788"/>
      <c r="D93" s="791" t="s">
        <v>629</v>
      </c>
      <c r="E93" s="791"/>
      <c r="F93" s="793">
        <v>-103</v>
      </c>
      <c r="G93" s="793"/>
      <c r="H93" s="828" t="s">
        <v>638</v>
      </c>
      <c r="I93" s="828"/>
      <c r="J93" s="828"/>
      <c r="K93" s="828"/>
      <c r="L93" s="226"/>
      <c r="M93" s="46"/>
    </row>
    <row r="94" spans="2:13" ht="18" customHeight="1" thickBot="1" x14ac:dyDescent="0.2">
      <c r="B94" s="789" t="s">
        <v>661</v>
      </c>
      <c r="C94" s="790"/>
      <c r="D94" s="792" t="s">
        <v>634</v>
      </c>
      <c r="E94" s="792"/>
      <c r="F94" s="807">
        <v>-52</v>
      </c>
      <c r="G94" s="807"/>
      <c r="H94" s="829" t="s">
        <v>639</v>
      </c>
      <c r="I94" s="829"/>
      <c r="J94" s="829"/>
      <c r="K94" s="829"/>
      <c r="L94" s="226"/>
      <c r="M94" s="46"/>
    </row>
    <row r="95" spans="2:13" ht="6.75" customHeight="1" thickBot="1" x14ac:dyDescent="0.2"/>
    <row r="96" spans="2:13" ht="20.100000000000001" customHeight="1" thickBot="1" x14ac:dyDescent="0.2">
      <c r="B96" s="802" t="s">
        <v>196</v>
      </c>
      <c r="C96" s="803"/>
      <c r="D96" s="742" t="s">
        <v>199</v>
      </c>
      <c r="E96" s="743"/>
      <c r="F96" s="743"/>
      <c r="G96" s="744"/>
      <c r="H96" s="823" t="s">
        <v>195</v>
      </c>
      <c r="I96" s="824"/>
      <c r="J96" s="824"/>
      <c r="K96" s="825"/>
    </row>
    <row r="97" spans="2:13" ht="6.75" customHeight="1" x14ac:dyDescent="0.15"/>
    <row r="98" spans="2:13" s="47" customFormat="1" ht="20.100000000000001" customHeight="1" x14ac:dyDescent="0.15">
      <c r="B98" s="826" t="s">
        <v>28</v>
      </c>
      <c r="C98" s="827"/>
      <c r="D98" s="707"/>
      <c r="E98" s="708"/>
    </row>
    <row r="99" spans="2:13" s="166" customFormat="1" ht="20.100000000000001" customHeight="1" x14ac:dyDescent="0.15">
      <c r="B99" s="332" t="s">
        <v>248</v>
      </c>
      <c r="C99" s="818" t="s">
        <v>266</v>
      </c>
      <c r="D99" s="818"/>
      <c r="E99" s="818"/>
      <c r="F99" s="818"/>
      <c r="G99" s="818"/>
      <c r="H99" s="375"/>
      <c r="I99" s="375"/>
      <c r="J99" s="375"/>
      <c r="K99" s="375"/>
      <c r="L99" s="50"/>
      <c r="M99" s="256"/>
    </row>
    <row r="100" spans="2:13" s="166" customFormat="1" ht="20.100000000000001" customHeight="1" x14ac:dyDescent="0.15">
      <c r="B100" s="332" t="s">
        <v>247</v>
      </c>
      <c r="C100" s="818" t="s">
        <v>268</v>
      </c>
      <c r="D100" s="818"/>
      <c r="E100" s="818"/>
      <c r="F100" s="818"/>
      <c r="G100" s="818"/>
      <c r="H100" s="375"/>
      <c r="I100" s="375"/>
      <c r="J100" s="375"/>
      <c r="K100" s="375"/>
      <c r="L100" s="389"/>
      <c r="M100" s="256"/>
    </row>
    <row r="101" spans="2:13" s="166" customFormat="1" ht="20.100000000000001" customHeight="1" x14ac:dyDescent="0.15">
      <c r="B101" s="332" t="s">
        <v>246</v>
      </c>
      <c r="C101" s="818" t="s">
        <v>267</v>
      </c>
      <c r="D101" s="818"/>
      <c r="E101" s="818"/>
      <c r="F101" s="818"/>
      <c r="G101" s="818"/>
      <c r="H101" s="375"/>
      <c r="I101" s="375"/>
      <c r="J101" s="375"/>
      <c r="K101" s="375"/>
      <c r="L101" s="50"/>
      <c r="M101" s="256"/>
    </row>
    <row r="102" spans="2:13" s="8" customFormat="1" ht="4.5" customHeight="1" x14ac:dyDescent="0.15">
      <c r="B102" s="16"/>
      <c r="C102" s="17"/>
      <c r="D102" s="18"/>
      <c r="E102" s="18"/>
      <c r="F102" s="18"/>
      <c r="G102" s="18"/>
      <c r="H102" s="10"/>
      <c r="I102" s="10"/>
      <c r="J102" s="10"/>
      <c r="K102" s="10"/>
    </row>
    <row r="103" spans="2:13" s="8" customFormat="1" ht="20.100000000000001" customHeight="1" x14ac:dyDescent="0.15">
      <c r="B103" s="822" t="s">
        <v>151</v>
      </c>
      <c r="C103" s="822"/>
      <c r="D103" s="822"/>
      <c r="E103" s="822"/>
      <c r="F103" s="47"/>
      <c r="G103" s="47"/>
      <c r="H103" s="47"/>
      <c r="I103" s="47"/>
      <c r="J103" s="47"/>
      <c r="K103" s="47"/>
    </row>
    <row r="104" spans="2:13" s="8" customFormat="1" ht="20.100000000000001" customHeight="1" x14ac:dyDescent="0.15">
      <c r="B104" s="331" t="s">
        <v>218</v>
      </c>
      <c r="C104" s="818" t="s">
        <v>269</v>
      </c>
      <c r="D104" s="818"/>
      <c r="E104" s="818"/>
      <c r="F104" s="818"/>
      <c r="G104" s="818"/>
      <c r="H104" s="388"/>
      <c r="I104" s="388"/>
      <c r="J104" s="388"/>
      <c r="K104" s="388"/>
    </row>
    <row r="105" spans="2:13" s="8" customFormat="1" ht="20.100000000000001" customHeight="1" x14ac:dyDescent="0.15">
      <c r="B105" s="331" t="s">
        <v>219</v>
      </c>
      <c r="C105" s="818" t="s">
        <v>270</v>
      </c>
      <c r="D105" s="818"/>
      <c r="E105" s="818"/>
      <c r="F105" s="818"/>
      <c r="G105" s="818"/>
      <c r="H105" s="388"/>
      <c r="I105" s="388"/>
      <c r="J105" s="388"/>
      <c r="K105" s="388"/>
    </row>
    <row r="106" spans="2:13" s="8" customFormat="1" ht="4.5" customHeight="1" x14ac:dyDescent="0.15">
      <c r="B106" s="16"/>
      <c r="C106" s="17"/>
      <c r="D106" s="18"/>
      <c r="E106" s="18"/>
      <c r="F106" s="18"/>
      <c r="G106" s="18"/>
      <c r="H106" s="10"/>
      <c r="I106" s="10"/>
      <c r="J106" s="10"/>
      <c r="K106" s="10"/>
    </row>
    <row r="107" spans="2:13" s="8" customFormat="1" ht="20.100000000000001" customHeight="1" x14ac:dyDescent="0.15">
      <c r="B107" s="433" t="s">
        <v>222</v>
      </c>
      <c r="C107" s="818" t="s">
        <v>271</v>
      </c>
      <c r="D107" s="818"/>
      <c r="E107" s="818"/>
      <c r="F107" s="818"/>
      <c r="G107" s="818"/>
      <c r="H107" s="375"/>
      <c r="I107" s="375"/>
      <c r="J107" s="10"/>
    </row>
    <row r="108" spans="2:13" x14ac:dyDescent="0.15">
      <c r="B108" s="115" t="s">
        <v>75</v>
      </c>
      <c r="C108" s="115"/>
      <c r="D108" s="115"/>
      <c r="E108" s="115"/>
      <c r="F108" s="115"/>
      <c r="G108" s="46"/>
      <c r="H108" s="253"/>
      <c r="I108" s="253"/>
      <c r="J108" s="46"/>
      <c r="K108" s="253"/>
      <c r="L108" s="253"/>
      <c r="M108" s="46"/>
    </row>
    <row r="109" spans="2:13" x14ac:dyDescent="0.15">
      <c r="B109" s="115" t="s">
        <v>73</v>
      </c>
      <c r="C109" s="115"/>
      <c r="D109" s="115"/>
      <c r="E109" s="115"/>
      <c r="F109" s="115"/>
    </row>
    <row r="110" spans="2:13" x14ac:dyDescent="0.15">
      <c r="B110" s="257" t="s">
        <v>79</v>
      </c>
      <c r="C110" s="257"/>
      <c r="D110" s="257"/>
      <c r="E110" s="257"/>
      <c r="F110" s="257"/>
    </row>
    <row r="111" spans="2:13" x14ac:dyDescent="0.15">
      <c r="B111" s="463" t="s">
        <v>582</v>
      </c>
      <c r="C111" s="463"/>
      <c r="D111" s="463"/>
      <c r="E111" s="463"/>
      <c r="F111" s="463"/>
    </row>
    <row r="112" spans="2:13" x14ac:dyDescent="0.15">
      <c r="B112" s="463" t="s">
        <v>579</v>
      </c>
      <c r="C112" s="463"/>
      <c r="D112" s="463"/>
      <c r="E112" s="463"/>
      <c r="F112" s="463"/>
    </row>
    <row r="113" spans="2:13" x14ac:dyDescent="0.15">
      <c r="B113" s="463" t="s">
        <v>583</v>
      </c>
      <c r="C113" s="463"/>
      <c r="D113" s="463"/>
      <c r="E113" s="463"/>
      <c r="F113" s="463"/>
    </row>
    <row r="114" spans="2:13" x14ac:dyDescent="0.15">
      <c r="B114" s="419" t="s">
        <v>574</v>
      </c>
      <c r="C114" s="419"/>
      <c r="D114" s="419"/>
      <c r="E114" s="419"/>
      <c r="F114" s="419"/>
    </row>
    <row r="115" spans="2:13" x14ac:dyDescent="0.15">
      <c r="B115" s="419" t="s">
        <v>575</v>
      </c>
      <c r="C115" s="419"/>
      <c r="D115" s="419"/>
      <c r="E115" s="419"/>
      <c r="F115" s="419"/>
    </row>
    <row r="116" spans="2:13" x14ac:dyDescent="0.15">
      <c r="B116" s="326"/>
      <c r="C116" s="326"/>
      <c r="D116" s="326"/>
      <c r="E116" s="326"/>
      <c r="F116" s="326"/>
    </row>
    <row r="117" spans="2:13" ht="15" thickBot="1" x14ac:dyDescent="0.2">
      <c r="B117" s="253" t="s">
        <v>201</v>
      </c>
      <c r="C117" s="226"/>
      <c r="D117" s="226"/>
      <c r="E117" s="226"/>
      <c r="F117" s="226"/>
      <c r="G117" s="226"/>
      <c r="H117" s="46"/>
      <c r="I117" s="46"/>
      <c r="J117" s="46"/>
      <c r="K117" s="46"/>
      <c r="L117" s="46"/>
      <c r="M117" s="46"/>
    </row>
    <row r="118" spans="2:13" x14ac:dyDescent="0.15">
      <c r="B118" s="445" t="s">
        <v>202</v>
      </c>
      <c r="C118" s="778" t="s">
        <v>203</v>
      </c>
      <c r="D118" s="779"/>
      <c r="E118" s="812" t="s">
        <v>258</v>
      </c>
      <c r="F118" s="812"/>
      <c r="G118" s="812"/>
      <c r="H118" s="812"/>
      <c r="I118" s="813"/>
      <c r="J118" s="46"/>
      <c r="K118" s="46"/>
      <c r="L118" s="46"/>
      <c r="M118" s="46"/>
    </row>
    <row r="119" spans="2:13" ht="14.25" customHeight="1" x14ac:dyDescent="0.15">
      <c r="B119" s="613" t="s">
        <v>206</v>
      </c>
      <c r="C119" s="769" t="s">
        <v>207</v>
      </c>
      <c r="D119" s="770"/>
      <c r="E119" s="810" t="s">
        <v>527</v>
      </c>
      <c r="F119" s="810"/>
      <c r="G119" s="810"/>
      <c r="H119" s="810"/>
      <c r="I119" s="811"/>
      <c r="J119" s="46"/>
      <c r="K119" s="46"/>
      <c r="L119" s="46"/>
      <c r="M119" s="46"/>
    </row>
    <row r="120" spans="2:13" x14ac:dyDescent="0.15">
      <c r="B120" s="613"/>
      <c r="C120" s="714"/>
      <c r="D120" s="715"/>
      <c r="E120" s="810"/>
      <c r="F120" s="810"/>
      <c r="G120" s="810"/>
      <c r="H120" s="810"/>
      <c r="I120" s="811"/>
      <c r="J120" s="46"/>
      <c r="K120" s="46"/>
      <c r="L120" s="46"/>
      <c r="M120" s="46"/>
    </row>
    <row r="121" spans="2:13" x14ac:dyDescent="0.15">
      <c r="B121" s="613"/>
      <c r="C121" s="714"/>
      <c r="D121" s="715"/>
      <c r="E121" s="810"/>
      <c r="F121" s="810"/>
      <c r="G121" s="810"/>
      <c r="H121" s="810"/>
      <c r="I121" s="811"/>
      <c r="J121" s="46"/>
      <c r="K121" s="46"/>
      <c r="L121" s="46"/>
      <c r="M121" s="46"/>
    </row>
    <row r="122" spans="2:13" x14ac:dyDescent="0.15">
      <c r="B122" s="613"/>
      <c r="C122" s="714"/>
      <c r="D122" s="715"/>
      <c r="E122" s="810"/>
      <c r="F122" s="810"/>
      <c r="G122" s="810"/>
      <c r="H122" s="810"/>
      <c r="I122" s="811"/>
      <c r="J122" s="46"/>
      <c r="K122" s="46"/>
      <c r="L122" s="46"/>
      <c r="M122" s="46"/>
    </row>
    <row r="123" spans="2:13" x14ac:dyDescent="0.15">
      <c r="B123" s="613"/>
      <c r="C123" s="714"/>
      <c r="D123" s="715"/>
      <c r="E123" s="810"/>
      <c r="F123" s="810"/>
      <c r="G123" s="810"/>
      <c r="H123" s="810"/>
      <c r="I123" s="811"/>
      <c r="J123" s="46"/>
      <c r="K123" s="46"/>
      <c r="L123" s="46"/>
      <c r="M123" s="46"/>
    </row>
    <row r="124" spans="2:13" x14ac:dyDescent="0.15">
      <c r="B124" s="613"/>
      <c r="C124" s="714"/>
      <c r="D124" s="715"/>
      <c r="E124" s="810"/>
      <c r="F124" s="810"/>
      <c r="G124" s="810"/>
      <c r="H124" s="810"/>
      <c r="I124" s="811"/>
      <c r="J124" s="46"/>
      <c r="K124" s="46"/>
      <c r="L124" s="46"/>
      <c r="M124" s="46"/>
    </row>
    <row r="125" spans="2:13" x14ac:dyDescent="0.15">
      <c r="B125" s="613"/>
      <c r="C125" s="714"/>
      <c r="D125" s="715"/>
      <c r="E125" s="810"/>
      <c r="F125" s="810"/>
      <c r="G125" s="810"/>
      <c r="H125" s="810"/>
      <c r="I125" s="811"/>
      <c r="J125" s="46"/>
      <c r="K125" s="46"/>
      <c r="L125" s="46"/>
      <c r="M125" s="46"/>
    </row>
    <row r="126" spans="2:13" ht="23.45" customHeight="1" x14ac:dyDescent="0.15">
      <c r="B126" s="613"/>
      <c r="C126" s="716"/>
      <c r="D126" s="717"/>
      <c r="E126" s="810"/>
      <c r="F126" s="810"/>
      <c r="G126" s="810"/>
      <c r="H126" s="810"/>
      <c r="I126" s="811"/>
      <c r="J126" s="46"/>
      <c r="K126" s="46"/>
      <c r="L126" s="46"/>
      <c r="M126" s="46"/>
    </row>
    <row r="127" spans="2:13" ht="54" customHeight="1" x14ac:dyDescent="0.15">
      <c r="B127" s="376" t="s">
        <v>254</v>
      </c>
      <c r="C127" s="819" t="s">
        <v>529</v>
      </c>
      <c r="D127" s="820"/>
      <c r="E127" s="616"/>
      <c r="F127" s="616"/>
      <c r="G127" s="616"/>
      <c r="H127" s="616"/>
      <c r="I127" s="814"/>
      <c r="J127" s="46"/>
      <c r="K127" s="46"/>
      <c r="L127" s="46"/>
      <c r="M127" s="46"/>
    </row>
    <row r="128" spans="2:13" ht="40.5" customHeight="1" x14ac:dyDescent="0.15">
      <c r="B128" s="376" t="s">
        <v>255</v>
      </c>
      <c r="C128" s="819" t="s">
        <v>557</v>
      </c>
      <c r="D128" s="821"/>
      <c r="E128" s="815" t="s">
        <v>263</v>
      </c>
      <c r="F128" s="815"/>
      <c r="G128" s="815"/>
      <c r="H128" s="815"/>
      <c r="I128" s="816"/>
      <c r="J128" s="46"/>
      <c r="K128" s="46"/>
      <c r="L128" s="46"/>
      <c r="M128" s="46"/>
    </row>
    <row r="129" spans="2:13" ht="33.75" customHeight="1" x14ac:dyDescent="0.15">
      <c r="B129" s="376" t="s">
        <v>256</v>
      </c>
      <c r="C129" s="768" t="s">
        <v>556</v>
      </c>
      <c r="D129" s="681"/>
      <c r="E129" s="616"/>
      <c r="F129" s="616"/>
      <c r="G129" s="616"/>
      <c r="H129" s="616"/>
      <c r="I129" s="814"/>
      <c r="J129" s="46"/>
      <c r="K129" s="46"/>
      <c r="L129" s="46"/>
      <c r="M129" s="46"/>
    </row>
    <row r="130" spans="2:13" ht="15" thickBot="1" x14ac:dyDescent="0.2">
      <c r="B130" s="392" t="s">
        <v>257</v>
      </c>
      <c r="C130" s="682" t="s">
        <v>260</v>
      </c>
      <c r="D130" s="683"/>
      <c r="E130" s="617"/>
      <c r="F130" s="617"/>
      <c r="G130" s="617"/>
      <c r="H130" s="617"/>
      <c r="I130" s="817"/>
      <c r="J130" s="46"/>
      <c r="K130" s="46"/>
      <c r="L130" s="46"/>
      <c r="M130" s="46"/>
    </row>
  </sheetData>
  <mergeCells count="253">
    <mergeCell ref="B7:C8"/>
    <mergeCell ref="F50:G50"/>
    <mergeCell ref="D28:E28"/>
    <mergeCell ref="D51:E51"/>
    <mergeCell ref="F49:G49"/>
    <mergeCell ref="D50:E50"/>
    <mergeCell ref="B21:C21"/>
    <mergeCell ref="B35:C35"/>
    <mergeCell ref="B26:C26"/>
    <mergeCell ref="B22:C22"/>
    <mergeCell ref="B23:C23"/>
    <mergeCell ref="B24:C24"/>
    <mergeCell ref="B25:C25"/>
    <mergeCell ref="B50:C50"/>
    <mergeCell ref="B51:C51"/>
    <mergeCell ref="B37:C37"/>
    <mergeCell ref="B28:C29"/>
    <mergeCell ref="B30:C30"/>
    <mergeCell ref="B31:C31"/>
    <mergeCell ref="B32:C32"/>
    <mergeCell ref="B14:C14"/>
    <mergeCell ref="B16:C16"/>
    <mergeCell ref="B17:C17"/>
    <mergeCell ref="B9:C9"/>
    <mergeCell ref="B10:C10"/>
    <mergeCell ref="B11:C11"/>
    <mergeCell ref="B12:C12"/>
    <mergeCell ref="B13:C13"/>
    <mergeCell ref="D55:E55"/>
    <mergeCell ref="H50:K50"/>
    <mergeCell ref="F51:G51"/>
    <mergeCell ref="F52:G52"/>
    <mergeCell ref="I2:K2"/>
    <mergeCell ref="H51:K51"/>
    <mergeCell ref="H52:K52"/>
    <mergeCell ref="H53:K53"/>
    <mergeCell ref="H54:K54"/>
    <mergeCell ref="H55:K55"/>
    <mergeCell ref="F53:G53"/>
    <mergeCell ref="F54:G54"/>
    <mergeCell ref="F55:G55"/>
    <mergeCell ref="H28:I28"/>
    <mergeCell ref="F28:G28"/>
    <mergeCell ref="D7:E7"/>
    <mergeCell ref="F7:G7"/>
    <mergeCell ref="J7:K7"/>
    <mergeCell ref="H7:I7"/>
    <mergeCell ref="D52:E52"/>
    <mergeCell ref="B15:C15"/>
    <mergeCell ref="B20:C20"/>
    <mergeCell ref="B36:C36"/>
    <mergeCell ref="B43:C43"/>
    <mergeCell ref="B44:C44"/>
    <mergeCell ref="B45:C45"/>
    <mergeCell ref="B46:C46"/>
    <mergeCell ref="B47:C47"/>
    <mergeCell ref="B38:C38"/>
    <mergeCell ref="B39:C39"/>
    <mergeCell ref="B40:C40"/>
    <mergeCell ref="B41:C41"/>
    <mergeCell ref="B42:C42"/>
    <mergeCell ref="B18:C18"/>
    <mergeCell ref="B19:C19"/>
    <mergeCell ref="B52:C52"/>
    <mergeCell ref="B56:C56"/>
    <mergeCell ref="B57:C57"/>
    <mergeCell ref="D53:E53"/>
    <mergeCell ref="D54:E54"/>
    <mergeCell ref="B33:C33"/>
    <mergeCell ref="B34:C34"/>
    <mergeCell ref="B53:C53"/>
    <mergeCell ref="B54:C54"/>
    <mergeCell ref="B55:C55"/>
    <mergeCell ref="D49:E49"/>
    <mergeCell ref="H91:K91"/>
    <mergeCell ref="B90:C90"/>
    <mergeCell ref="B89:C89"/>
    <mergeCell ref="B58:C58"/>
    <mergeCell ref="B59:C59"/>
    <mergeCell ref="B62:C62"/>
    <mergeCell ref="B63:C63"/>
    <mergeCell ref="B60:C60"/>
    <mergeCell ref="B61:C61"/>
    <mergeCell ref="H81:K81"/>
    <mergeCell ref="H77:K77"/>
    <mergeCell ref="D77:E77"/>
    <mergeCell ref="F74:G74"/>
    <mergeCell ref="B75:C75"/>
    <mergeCell ref="B73:C73"/>
    <mergeCell ref="D78:E78"/>
    <mergeCell ref="D83:E83"/>
    <mergeCell ref="D86:E86"/>
    <mergeCell ref="D80:E80"/>
    <mergeCell ref="D79:E79"/>
    <mergeCell ref="D81:E81"/>
    <mergeCell ref="D85:E85"/>
    <mergeCell ref="H84:K84"/>
    <mergeCell ref="H85:K85"/>
    <mergeCell ref="H92:K92"/>
    <mergeCell ref="F80:G80"/>
    <mergeCell ref="F79:G79"/>
    <mergeCell ref="F81:G81"/>
    <mergeCell ref="D71:E71"/>
    <mergeCell ref="D74:E74"/>
    <mergeCell ref="D64:E64"/>
    <mergeCell ref="B92:C92"/>
    <mergeCell ref="B91:C91"/>
    <mergeCell ref="F91:G91"/>
    <mergeCell ref="F92:G92"/>
    <mergeCell ref="H86:K86"/>
    <mergeCell ref="H87:K87"/>
    <mergeCell ref="H89:K89"/>
    <mergeCell ref="B88:C88"/>
    <mergeCell ref="B87:C87"/>
    <mergeCell ref="B86:C86"/>
    <mergeCell ref="D91:E91"/>
    <mergeCell ref="D89:E89"/>
    <mergeCell ref="D90:E90"/>
    <mergeCell ref="F87:G87"/>
    <mergeCell ref="H90:K90"/>
    <mergeCell ref="F90:G90"/>
    <mergeCell ref="F89:G89"/>
    <mergeCell ref="H49:K49"/>
    <mergeCell ref="H88:K88"/>
    <mergeCell ref="H75:K75"/>
    <mergeCell ref="H70:K70"/>
    <mergeCell ref="H64:K64"/>
    <mergeCell ref="H65:K65"/>
    <mergeCell ref="H73:K73"/>
    <mergeCell ref="H74:K74"/>
    <mergeCell ref="F66:G66"/>
    <mergeCell ref="F67:G67"/>
    <mergeCell ref="H69:K69"/>
    <mergeCell ref="F70:G70"/>
    <mergeCell ref="F63:G63"/>
    <mergeCell ref="F58:G58"/>
    <mergeCell ref="F59:G59"/>
    <mergeCell ref="F56:G56"/>
    <mergeCell ref="F57:G57"/>
    <mergeCell ref="F60:G60"/>
    <mergeCell ref="F61:G61"/>
    <mergeCell ref="F62:G62"/>
    <mergeCell ref="H58:K58"/>
    <mergeCell ref="H59:K59"/>
    <mergeCell ref="H60:K60"/>
    <mergeCell ref="H82:K82"/>
    <mergeCell ref="H56:K56"/>
    <mergeCell ref="H57:K57"/>
    <mergeCell ref="B83:C83"/>
    <mergeCell ref="B65:C65"/>
    <mergeCell ref="D57:E57"/>
    <mergeCell ref="D63:E63"/>
    <mergeCell ref="D60:E60"/>
    <mergeCell ref="D58:E58"/>
    <mergeCell ref="D59:E59"/>
    <mergeCell ref="D56:E56"/>
    <mergeCell ref="D61:E61"/>
    <mergeCell ref="D62:E62"/>
    <mergeCell ref="B72:C72"/>
    <mergeCell ref="H71:K71"/>
    <mergeCell ref="B74:C74"/>
    <mergeCell ref="H83:K83"/>
    <mergeCell ref="H78:K78"/>
    <mergeCell ref="F75:G75"/>
    <mergeCell ref="F76:G76"/>
    <mergeCell ref="F77:G77"/>
    <mergeCell ref="F73:G73"/>
    <mergeCell ref="H61:K61"/>
    <mergeCell ref="H62:K62"/>
    <mergeCell ref="H63:K63"/>
    <mergeCell ref="H72:K72"/>
    <mergeCell ref="F72:G72"/>
    <mergeCell ref="D72:E72"/>
    <mergeCell ref="D73:E73"/>
    <mergeCell ref="D75:E75"/>
    <mergeCell ref="B79:C79"/>
    <mergeCell ref="B80:C80"/>
    <mergeCell ref="B78:C78"/>
    <mergeCell ref="F78:G78"/>
    <mergeCell ref="H79:K79"/>
    <mergeCell ref="H80:K80"/>
    <mergeCell ref="B77:C77"/>
    <mergeCell ref="H96:K96"/>
    <mergeCell ref="B98:E98"/>
    <mergeCell ref="H93:K93"/>
    <mergeCell ref="H94:K94"/>
    <mergeCell ref="B119:B126"/>
    <mergeCell ref="C119:D126"/>
    <mergeCell ref="F65:G65"/>
    <mergeCell ref="F69:G69"/>
    <mergeCell ref="D66:E66"/>
    <mergeCell ref="D67:E67"/>
    <mergeCell ref="D68:E68"/>
    <mergeCell ref="D65:E65"/>
    <mergeCell ref="D69:E69"/>
    <mergeCell ref="D70:E70"/>
    <mergeCell ref="F71:G71"/>
    <mergeCell ref="H76:K76"/>
    <mergeCell ref="H66:K66"/>
    <mergeCell ref="B66:C66"/>
    <mergeCell ref="H67:K67"/>
    <mergeCell ref="F68:G68"/>
    <mergeCell ref="H68:K68"/>
    <mergeCell ref="B69:C69"/>
    <mergeCell ref="B70:C70"/>
    <mergeCell ref="B67:C67"/>
    <mergeCell ref="C130:D130"/>
    <mergeCell ref="E119:I126"/>
    <mergeCell ref="E118:I118"/>
    <mergeCell ref="E127:I127"/>
    <mergeCell ref="E128:I128"/>
    <mergeCell ref="E129:I129"/>
    <mergeCell ref="E130:I130"/>
    <mergeCell ref="C99:G99"/>
    <mergeCell ref="C100:G100"/>
    <mergeCell ref="C101:G101"/>
    <mergeCell ref="C107:G107"/>
    <mergeCell ref="C104:G104"/>
    <mergeCell ref="C105:G105"/>
    <mergeCell ref="C127:D127"/>
    <mergeCell ref="C128:D128"/>
    <mergeCell ref="C129:D129"/>
    <mergeCell ref="C118:D118"/>
    <mergeCell ref="B103:E103"/>
    <mergeCell ref="B96:C96"/>
    <mergeCell ref="D96:G96"/>
    <mergeCell ref="F86:G86"/>
    <mergeCell ref="D92:E92"/>
    <mergeCell ref="D84:E84"/>
    <mergeCell ref="F83:G83"/>
    <mergeCell ref="B85:C85"/>
    <mergeCell ref="B84:C84"/>
    <mergeCell ref="F84:G84"/>
    <mergeCell ref="F94:G94"/>
    <mergeCell ref="D87:E87"/>
    <mergeCell ref="D88:E88"/>
    <mergeCell ref="F85:G85"/>
    <mergeCell ref="B64:C64"/>
    <mergeCell ref="B68:C68"/>
    <mergeCell ref="B76:C76"/>
    <mergeCell ref="B93:C93"/>
    <mergeCell ref="B94:C94"/>
    <mergeCell ref="D93:E93"/>
    <mergeCell ref="D94:E94"/>
    <mergeCell ref="F93:G93"/>
    <mergeCell ref="B82:C82"/>
    <mergeCell ref="D82:E82"/>
    <mergeCell ref="F82:G82"/>
    <mergeCell ref="F88:G88"/>
    <mergeCell ref="B71:C71"/>
    <mergeCell ref="D76:E76"/>
    <mergeCell ref="B81:C81"/>
    <mergeCell ref="F64:G64"/>
  </mergeCells>
  <phoneticPr fontId="2"/>
  <pageMargins left="0.62992125984251968" right="0.19685039370078741" top="0.78740157480314965" bottom="0.78740157480314965" header="0" footer="0"/>
  <pageSetup paperSize="9" scale="71" orientation="portrait" r:id="rId1"/>
  <headerFooter alignWithMargins="0"/>
  <rowBreaks count="1" manualBreakCount="1">
    <brk id="47"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130"/>
  <sheetViews>
    <sheetView view="pageBreakPreview" zoomScaleNormal="100" zoomScaleSheetLayoutView="100" workbookViewId="0">
      <selection activeCell="N1" sqref="N1"/>
    </sheetView>
  </sheetViews>
  <sheetFormatPr defaultColWidth="9" defaultRowHeight="14.25" x14ac:dyDescent="0.15"/>
  <cols>
    <col min="1" max="1" width="0.875" style="46" customWidth="1"/>
    <col min="2" max="2" width="40.625" style="46" customWidth="1"/>
    <col min="3" max="3" width="7.25" style="46" customWidth="1"/>
    <col min="4" max="11" width="7.25" style="168" customWidth="1"/>
    <col min="12" max="12" width="3.75" style="168" customWidth="1"/>
    <col min="13" max="13" width="0.625" style="168" customWidth="1"/>
    <col min="14" max="14" width="2" style="46" customWidth="1"/>
    <col min="15" max="16384" width="9" style="46"/>
  </cols>
  <sheetData>
    <row r="1" spans="2:13" ht="6.75" customHeight="1" thickBot="1" x14ac:dyDescent="0.2"/>
    <row r="2" spans="2:13" ht="18.75" thickTop="1" thickBot="1" x14ac:dyDescent="0.2">
      <c r="B2" s="462" t="s">
        <v>553</v>
      </c>
      <c r="C2" s="244"/>
      <c r="D2" s="170"/>
      <c r="E2" s="170"/>
      <c r="F2" s="170"/>
      <c r="G2" s="171"/>
      <c r="H2" s="171"/>
      <c r="I2" s="567" t="s">
        <v>86</v>
      </c>
      <c r="J2" s="568"/>
      <c r="K2" s="569"/>
      <c r="M2" s="171"/>
    </row>
    <row r="3" spans="2:13" ht="18" thickTop="1" x14ac:dyDescent="0.15">
      <c r="B3" s="169"/>
      <c r="C3" s="244"/>
      <c r="D3" s="170"/>
      <c r="E3" s="170"/>
      <c r="F3" s="170"/>
      <c r="G3" s="171"/>
      <c r="H3" s="171"/>
      <c r="I3" s="171"/>
      <c r="J3" s="171"/>
      <c r="K3" s="171"/>
      <c r="M3" s="171"/>
    </row>
    <row r="4" spans="2:13" x14ac:dyDescent="0.15">
      <c r="B4" s="138"/>
      <c r="C4" s="324"/>
      <c r="D4" s="324"/>
      <c r="E4" s="324"/>
      <c r="F4" s="324"/>
      <c r="G4" s="359"/>
      <c r="H4" s="46"/>
      <c r="I4" s="46"/>
      <c r="J4" s="46"/>
      <c r="K4" s="428" t="s">
        <v>597</v>
      </c>
      <c r="L4" s="46"/>
      <c r="M4" s="46"/>
    </row>
    <row r="5" spans="2:13" ht="13.5" customHeight="1" x14ac:dyDescent="0.15">
      <c r="F5" s="172"/>
      <c r="J5" s="172"/>
    </row>
    <row r="6" spans="2:13" ht="15" thickBot="1" x14ac:dyDescent="0.2">
      <c r="B6" s="46" t="s">
        <v>265</v>
      </c>
      <c r="F6" s="138" t="s">
        <v>64</v>
      </c>
      <c r="G6" s="138">
        <v>10.88</v>
      </c>
      <c r="H6" s="168" t="s">
        <v>37</v>
      </c>
    </row>
    <row r="7" spans="2:13" ht="24.75" customHeight="1" thickBot="1" x14ac:dyDescent="0.2">
      <c r="B7" s="886" t="s">
        <v>41</v>
      </c>
      <c r="C7" s="887"/>
      <c r="D7" s="884" t="s">
        <v>38</v>
      </c>
      <c r="E7" s="885"/>
      <c r="F7" s="884" t="s">
        <v>39</v>
      </c>
      <c r="G7" s="885"/>
      <c r="H7" s="884" t="s">
        <v>40</v>
      </c>
      <c r="I7" s="885"/>
      <c r="J7" s="884" t="s">
        <v>105</v>
      </c>
      <c r="K7" s="885"/>
      <c r="M7" s="46"/>
    </row>
    <row r="8" spans="2:13" s="214" customFormat="1" ht="24.75" customHeight="1" thickBot="1" x14ac:dyDescent="0.2">
      <c r="B8" s="888"/>
      <c r="C8" s="889"/>
      <c r="D8" s="245" t="s">
        <v>0</v>
      </c>
      <c r="E8" s="246" t="s">
        <v>33</v>
      </c>
      <c r="F8" s="245" t="s">
        <v>0</v>
      </c>
      <c r="G8" s="246" t="s">
        <v>33</v>
      </c>
      <c r="H8" s="245" t="s">
        <v>0</v>
      </c>
      <c r="I8" s="246" t="s">
        <v>33</v>
      </c>
      <c r="J8" s="245" t="s">
        <v>0</v>
      </c>
      <c r="K8" s="246" t="s">
        <v>33</v>
      </c>
    </row>
    <row r="9" spans="2:13" ht="22.15" customHeight="1" x14ac:dyDescent="0.15">
      <c r="B9" s="897" t="s">
        <v>426</v>
      </c>
      <c r="C9" s="898"/>
      <c r="D9" s="247"/>
      <c r="E9" s="140"/>
      <c r="F9" s="248"/>
      <c r="G9" s="249"/>
      <c r="H9" s="250"/>
      <c r="I9" s="140"/>
      <c r="J9" s="248"/>
      <c r="K9" s="140"/>
      <c r="M9" s="46"/>
    </row>
    <row r="10" spans="2:13" ht="22.15" customHeight="1" x14ac:dyDescent="0.15">
      <c r="B10" s="871" t="s">
        <v>4</v>
      </c>
      <c r="C10" s="872"/>
      <c r="D10" s="378">
        <v>366</v>
      </c>
      <c r="E10" s="302">
        <f>INT(D10*$G$6)-INT(INT(D10*$G$6)*0.8)</f>
        <v>797</v>
      </c>
      <c r="F10" s="379">
        <v>380</v>
      </c>
      <c r="G10" s="302">
        <f>INT(F10*$G$6)-INT(INT(F10*$G$6)*0.8)</f>
        <v>827</v>
      </c>
      <c r="H10" s="380">
        <v>483</v>
      </c>
      <c r="I10" s="302">
        <f>INT(H10*$G$6)-INT(INT(H10*$G$6)*0.8)</f>
        <v>1051</v>
      </c>
      <c r="J10" s="379">
        <v>549</v>
      </c>
      <c r="K10" s="302">
        <f>INT(J10*$G$6)-INT(INT(J10*$G$6)*0.8)</f>
        <v>1195</v>
      </c>
      <c r="M10" s="46"/>
    </row>
    <row r="11" spans="2:13" ht="22.15" customHeight="1" x14ac:dyDescent="0.15">
      <c r="B11" s="865" t="s">
        <v>5</v>
      </c>
      <c r="C11" s="866"/>
      <c r="D11" s="381">
        <v>395</v>
      </c>
      <c r="E11" s="302">
        <f t="shared" ref="E11:G20" si="0">INT(D11*$G$6)-INT(INT(D11*$G$6)*0.8)</f>
        <v>860</v>
      </c>
      <c r="F11" s="382">
        <v>436</v>
      </c>
      <c r="G11" s="302">
        <f t="shared" si="0"/>
        <v>949</v>
      </c>
      <c r="H11" s="383">
        <v>561</v>
      </c>
      <c r="I11" s="302">
        <f t="shared" ref="I11" si="1">INT(H11*$G$6)-INT(INT(H11*$G$6)*0.8)</f>
        <v>1221</v>
      </c>
      <c r="J11" s="382">
        <v>637</v>
      </c>
      <c r="K11" s="302">
        <f t="shared" ref="K11" si="2">INT(J11*$G$6)-INT(INT(J11*$G$6)*0.8)</f>
        <v>1386</v>
      </c>
      <c r="M11" s="46"/>
    </row>
    <row r="12" spans="2:13" ht="22.15" customHeight="1" x14ac:dyDescent="0.15">
      <c r="B12" s="865" t="s">
        <v>6</v>
      </c>
      <c r="C12" s="866"/>
      <c r="D12" s="381">
        <v>426</v>
      </c>
      <c r="E12" s="302">
        <f t="shared" si="0"/>
        <v>927</v>
      </c>
      <c r="F12" s="382">
        <v>494</v>
      </c>
      <c r="G12" s="302">
        <f t="shared" si="0"/>
        <v>1075</v>
      </c>
      <c r="H12" s="383">
        <v>638</v>
      </c>
      <c r="I12" s="302">
        <f t="shared" ref="I12" si="3">INT(H12*$G$6)-INT(INT(H12*$G$6)*0.8)</f>
        <v>1389</v>
      </c>
      <c r="J12" s="382">
        <v>725</v>
      </c>
      <c r="K12" s="302">
        <f t="shared" ref="K12" si="4">INT(J12*$G$6)-INT(INT(J12*$G$6)*0.8)</f>
        <v>1578</v>
      </c>
      <c r="M12" s="46"/>
    </row>
    <row r="13" spans="2:13" ht="22.15" customHeight="1" x14ac:dyDescent="0.15">
      <c r="B13" s="865" t="s">
        <v>7</v>
      </c>
      <c r="C13" s="866"/>
      <c r="D13" s="381">
        <v>455</v>
      </c>
      <c r="E13" s="302">
        <f t="shared" si="0"/>
        <v>990</v>
      </c>
      <c r="F13" s="382">
        <v>551</v>
      </c>
      <c r="G13" s="302">
        <f t="shared" si="0"/>
        <v>1199</v>
      </c>
      <c r="H13" s="383">
        <v>738</v>
      </c>
      <c r="I13" s="302">
        <f t="shared" ref="I13" si="5">INT(H13*$G$6)-INT(INT(H13*$G$6)*0.8)</f>
        <v>1606</v>
      </c>
      <c r="J13" s="382">
        <v>838</v>
      </c>
      <c r="K13" s="302">
        <f t="shared" ref="K13" si="6">INT(J13*$G$6)-INT(INT(J13*$G$6)*0.8)</f>
        <v>1824</v>
      </c>
      <c r="M13" s="46"/>
    </row>
    <row r="14" spans="2:13" ht="22.15" customHeight="1" x14ac:dyDescent="0.15">
      <c r="B14" s="865" t="s">
        <v>8</v>
      </c>
      <c r="C14" s="866"/>
      <c r="D14" s="381">
        <v>487</v>
      </c>
      <c r="E14" s="302">
        <f t="shared" si="0"/>
        <v>1060</v>
      </c>
      <c r="F14" s="382">
        <v>608</v>
      </c>
      <c r="G14" s="302">
        <f t="shared" si="0"/>
        <v>1323</v>
      </c>
      <c r="H14" s="383">
        <v>836</v>
      </c>
      <c r="I14" s="302">
        <f t="shared" ref="I14" si="7">INT(H14*$G$6)-INT(INT(H14*$G$6)*0.8)</f>
        <v>1819</v>
      </c>
      <c r="J14" s="382">
        <v>950</v>
      </c>
      <c r="K14" s="302">
        <f t="shared" ref="K14" si="8">INT(J14*$G$6)-INT(INT(J14*$G$6)*0.8)</f>
        <v>2068</v>
      </c>
      <c r="M14" s="46"/>
    </row>
    <row r="15" spans="2:13" ht="22.15" customHeight="1" x14ac:dyDescent="0.15">
      <c r="B15" s="869" t="s">
        <v>427</v>
      </c>
      <c r="C15" s="870"/>
      <c r="D15" s="123"/>
      <c r="E15" s="128"/>
      <c r="F15" s="125"/>
      <c r="G15" s="126"/>
      <c r="H15" s="127"/>
      <c r="I15" s="124"/>
      <c r="J15" s="125"/>
      <c r="K15" s="124"/>
      <c r="M15" s="46"/>
    </row>
    <row r="16" spans="2:13" ht="22.15" customHeight="1" x14ac:dyDescent="0.15">
      <c r="B16" s="871" t="s">
        <v>4</v>
      </c>
      <c r="C16" s="872"/>
      <c r="D16" s="378">
        <v>361</v>
      </c>
      <c r="E16" s="302">
        <f t="shared" si="0"/>
        <v>786</v>
      </c>
      <c r="F16" s="379">
        <v>375</v>
      </c>
      <c r="G16" s="302">
        <f>INT(F16*$G$6)-INT(INT(F16*$G$6)*0.8)</f>
        <v>816</v>
      </c>
      <c r="H16" s="380">
        <v>477</v>
      </c>
      <c r="I16" s="302">
        <f>INT(H16*$G$6)-INT(INT(H16*$G$6)*0.8)</f>
        <v>1038</v>
      </c>
      <c r="J16" s="379">
        <v>540</v>
      </c>
      <c r="K16" s="302">
        <f>INT(J16*$G$6)-INT(INT(J16*$G$6)*0.8)</f>
        <v>1175</v>
      </c>
      <c r="M16" s="46"/>
    </row>
    <row r="17" spans="2:13" ht="22.15" customHeight="1" x14ac:dyDescent="0.15">
      <c r="B17" s="865" t="s">
        <v>5</v>
      </c>
      <c r="C17" s="866"/>
      <c r="D17" s="381">
        <v>392</v>
      </c>
      <c r="E17" s="302">
        <f t="shared" si="0"/>
        <v>853</v>
      </c>
      <c r="F17" s="382">
        <v>431</v>
      </c>
      <c r="G17" s="302">
        <f t="shared" ref="G17" si="9">INT(F17*$G$6)-INT(INT(F17*$G$6)*0.8)</f>
        <v>938</v>
      </c>
      <c r="H17" s="383">
        <v>554</v>
      </c>
      <c r="I17" s="302">
        <f t="shared" ref="I17" si="10">INT(H17*$G$6)-INT(INT(H17*$G$6)*0.8)</f>
        <v>1206</v>
      </c>
      <c r="J17" s="382">
        <v>626</v>
      </c>
      <c r="K17" s="302">
        <f t="shared" ref="K17" si="11">INT(J17*$G$6)-INT(INT(J17*$G$6)*0.8)</f>
        <v>1362</v>
      </c>
      <c r="M17" s="46"/>
    </row>
    <row r="18" spans="2:13" ht="22.15" customHeight="1" x14ac:dyDescent="0.15">
      <c r="B18" s="865" t="s">
        <v>6</v>
      </c>
      <c r="C18" s="866"/>
      <c r="D18" s="381">
        <v>421</v>
      </c>
      <c r="E18" s="302">
        <f t="shared" si="0"/>
        <v>916</v>
      </c>
      <c r="F18" s="382">
        <v>488</v>
      </c>
      <c r="G18" s="302">
        <f t="shared" ref="G18" si="12">INT(F18*$G$6)-INT(INT(F18*$G$6)*0.8)</f>
        <v>1062</v>
      </c>
      <c r="H18" s="383">
        <v>630</v>
      </c>
      <c r="I18" s="302">
        <f t="shared" ref="I18" si="13">INT(H18*$G$6)-INT(INT(H18*$G$6)*0.8)</f>
        <v>1371</v>
      </c>
      <c r="J18" s="382">
        <v>711</v>
      </c>
      <c r="K18" s="302">
        <f t="shared" ref="K18" si="14">INT(J18*$G$6)-INT(INT(J18*$G$6)*0.8)</f>
        <v>1547</v>
      </c>
      <c r="M18" s="46"/>
    </row>
    <row r="19" spans="2:13" ht="22.15" customHeight="1" x14ac:dyDescent="0.15">
      <c r="B19" s="865" t="s">
        <v>7</v>
      </c>
      <c r="C19" s="866"/>
      <c r="D19" s="381">
        <v>450</v>
      </c>
      <c r="E19" s="302">
        <f t="shared" si="0"/>
        <v>980</v>
      </c>
      <c r="F19" s="382">
        <v>544</v>
      </c>
      <c r="G19" s="302">
        <f t="shared" ref="G19" si="15">INT(F19*$G$6)-INT(INT(F19*$G$6)*0.8)</f>
        <v>1184</v>
      </c>
      <c r="H19" s="383">
        <v>727</v>
      </c>
      <c r="I19" s="302">
        <f t="shared" ref="I19" si="16">INT(H19*$G$6)-INT(INT(H19*$G$6)*0.8)</f>
        <v>1582</v>
      </c>
      <c r="J19" s="382">
        <v>821</v>
      </c>
      <c r="K19" s="302">
        <f t="shared" ref="K19" si="17">INT(J19*$G$6)-INT(INT(J19*$G$6)*0.8)</f>
        <v>1787</v>
      </c>
      <c r="M19" s="46"/>
    </row>
    <row r="20" spans="2:13" ht="22.15" customHeight="1" x14ac:dyDescent="0.15">
      <c r="B20" s="865" t="s">
        <v>8</v>
      </c>
      <c r="C20" s="866"/>
      <c r="D20" s="381">
        <v>481</v>
      </c>
      <c r="E20" s="302">
        <f t="shared" si="0"/>
        <v>1047</v>
      </c>
      <c r="F20" s="382">
        <v>601</v>
      </c>
      <c r="G20" s="302">
        <f t="shared" ref="G20" si="18">INT(F20*$G$6)-INT(INT(F20*$G$6)*0.8)</f>
        <v>1308</v>
      </c>
      <c r="H20" s="383">
        <v>824</v>
      </c>
      <c r="I20" s="302">
        <f t="shared" ref="I20" si="19">INT(H20*$G$6)-INT(INT(H20*$G$6)*0.8)</f>
        <v>1793</v>
      </c>
      <c r="J20" s="382">
        <v>932</v>
      </c>
      <c r="K20" s="302">
        <f t="shared" ref="K20" si="20">INT(J20*$G$6)-INT(INT(J20*$G$6)*0.8)</f>
        <v>2028</v>
      </c>
      <c r="M20" s="46"/>
    </row>
    <row r="21" spans="2:13" ht="22.15" customHeight="1" x14ac:dyDescent="0.15">
      <c r="B21" s="869" t="s">
        <v>428</v>
      </c>
      <c r="C21" s="870"/>
      <c r="D21" s="123"/>
      <c r="E21" s="128"/>
      <c r="F21" s="125"/>
      <c r="G21" s="126"/>
      <c r="H21" s="127"/>
      <c r="I21" s="124"/>
      <c r="J21" s="125"/>
      <c r="K21" s="124"/>
      <c r="M21" s="46"/>
    </row>
    <row r="22" spans="2:13" ht="22.15" customHeight="1" x14ac:dyDescent="0.15">
      <c r="B22" s="871" t="s">
        <v>4</v>
      </c>
      <c r="C22" s="872"/>
      <c r="D22" s="378">
        <v>353</v>
      </c>
      <c r="E22" s="302">
        <f>INT(D22*$G$6)-INT(INT(D22*$G$6)*0.8)</f>
        <v>768</v>
      </c>
      <c r="F22" s="379">
        <v>368</v>
      </c>
      <c r="G22" s="302">
        <f>INT(F22*$G$6)-INT(INT(F22*$G$6)*0.8)</f>
        <v>801</v>
      </c>
      <c r="H22" s="380">
        <v>465</v>
      </c>
      <c r="I22" s="302">
        <f>INT(H22*$G$6)-INT(INT(H22*$G$6)*0.8)</f>
        <v>1012</v>
      </c>
      <c r="J22" s="379">
        <v>520</v>
      </c>
      <c r="K22" s="302">
        <f>INT(J22*$G$6)-INT(INT(J22*$G$6)*0.8)</f>
        <v>1132</v>
      </c>
      <c r="M22" s="46"/>
    </row>
    <row r="23" spans="2:13" ht="22.15" customHeight="1" x14ac:dyDescent="0.15">
      <c r="B23" s="865" t="s">
        <v>5</v>
      </c>
      <c r="C23" s="866"/>
      <c r="D23" s="381">
        <v>384</v>
      </c>
      <c r="E23" s="302">
        <f t="shared" ref="E23" si="21">INT(D23*$G$6)-INT(INT(D23*$G$6)*0.8)</f>
        <v>836</v>
      </c>
      <c r="F23" s="382">
        <v>423</v>
      </c>
      <c r="G23" s="302">
        <f t="shared" ref="G23" si="22">INT(F23*$G$6)-INT(INT(F23*$G$6)*0.8)</f>
        <v>921</v>
      </c>
      <c r="H23" s="383">
        <v>542</v>
      </c>
      <c r="I23" s="302">
        <f t="shared" ref="I23" si="23">INT(H23*$G$6)-INT(INT(H23*$G$6)*0.8)</f>
        <v>1180</v>
      </c>
      <c r="J23" s="382">
        <v>606</v>
      </c>
      <c r="K23" s="302">
        <f t="shared" ref="K23" si="24">INT(J23*$G$6)-INT(INT(J23*$G$6)*0.8)</f>
        <v>1319</v>
      </c>
      <c r="M23" s="46"/>
    </row>
    <row r="24" spans="2:13" ht="22.15" customHeight="1" x14ac:dyDescent="0.15">
      <c r="B24" s="865" t="s">
        <v>6</v>
      </c>
      <c r="C24" s="866"/>
      <c r="D24" s="381">
        <v>411</v>
      </c>
      <c r="E24" s="302">
        <f t="shared" ref="E24" si="25">INT(D24*$G$6)-INT(INT(D24*$G$6)*0.8)</f>
        <v>895</v>
      </c>
      <c r="F24" s="382">
        <v>477</v>
      </c>
      <c r="G24" s="302">
        <f t="shared" ref="G24" si="26">INT(F24*$G$6)-INT(INT(F24*$G$6)*0.8)</f>
        <v>1038</v>
      </c>
      <c r="H24" s="383">
        <v>616</v>
      </c>
      <c r="I24" s="302">
        <f t="shared" ref="I24" si="27">INT(H24*$G$6)-INT(INT(H24*$G$6)*0.8)</f>
        <v>1341</v>
      </c>
      <c r="J24" s="382">
        <v>689</v>
      </c>
      <c r="K24" s="302">
        <f t="shared" ref="K24" si="28">INT(J24*$G$6)-INT(INT(J24*$G$6)*0.8)</f>
        <v>1500</v>
      </c>
      <c r="M24" s="46"/>
    </row>
    <row r="25" spans="2:13" ht="22.15" customHeight="1" x14ac:dyDescent="0.15">
      <c r="B25" s="865" t="s">
        <v>7</v>
      </c>
      <c r="C25" s="866"/>
      <c r="D25" s="381">
        <v>441</v>
      </c>
      <c r="E25" s="302">
        <f t="shared" ref="E25" si="29">INT(D25*$G$6)-INT(INT(D25*$G$6)*0.8)</f>
        <v>960</v>
      </c>
      <c r="F25" s="382">
        <v>531</v>
      </c>
      <c r="G25" s="302">
        <f t="shared" ref="G25" si="30">INT(F25*$G$6)-INT(INT(F25*$G$6)*0.8)</f>
        <v>1156</v>
      </c>
      <c r="H25" s="383">
        <v>710</v>
      </c>
      <c r="I25" s="302">
        <f t="shared" ref="I25" si="31">INT(H25*$G$6)-INT(INT(H25*$G$6)*0.8)</f>
        <v>1545</v>
      </c>
      <c r="J25" s="382">
        <v>796</v>
      </c>
      <c r="K25" s="302">
        <f t="shared" ref="K25" si="32">INT(J25*$G$6)-INT(INT(J25*$G$6)*0.8)</f>
        <v>1732</v>
      </c>
      <c r="M25" s="46"/>
    </row>
    <row r="26" spans="2:13" ht="22.15" customHeight="1" thickBot="1" x14ac:dyDescent="0.2">
      <c r="B26" s="873" t="s">
        <v>8</v>
      </c>
      <c r="C26" s="874"/>
      <c r="D26" s="384">
        <v>469</v>
      </c>
      <c r="E26" s="385">
        <f t="shared" ref="E26" si="33">INT(D26*$G$6)-INT(INT(D26*$G$6)*0.8)</f>
        <v>1021</v>
      </c>
      <c r="F26" s="384">
        <v>586</v>
      </c>
      <c r="G26" s="385">
        <f t="shared" ref="G26" si="34">INT(F26*$G$6)-INT(INT(F26*$G$6)*0.8)</f>
        <v>1275</v>
      </c>
      <c r="H26" s="386">
        <v>806</v>
      </c>
      <c r="I26" s="385">
        <f t="shared" ref="I26" si="35">INT(H26*$G$6)-INT(INT(H26*$G$6)*0.8)</f>
        <v>1754</v>
      </c>
      <c r="J26" s="384">
        <v>902</v>
      </c>
      <c r="K26" s="385">
        <f t="shared" ref="K26" si="36">INT(J26*$G$6)-INT(INT(J26*$G$6)*0.8)</f>
        <v>1963</v>
      </c>
      <c r="M26" s="46"/>
    </row>
    <row r="27" spans="2:13" ht="22.15" customHeight="1" thickBot="1" x14ac:dyDescent="0.2">
      <c r="B27" s="55"/>
      <c r="C27" s="55"/>
      <c r="D27" s="56"/>
      <c r="E27" s="57"/>
      <c r="F27" s="56"/>
      <c r="G27" s="57"/>
      <c r="H27" s="57"/>
      <c r="I27" s="57"/>
      <c r="J27" s="56"/>
      <c r="K27" s="57"/>
      <c r="L27" s="58"/>
      <c r="M27" s="46"/>
    </row>
    <row r="28" spans="2:13" ht="22.15" customHeight="1" thickBot="1" x14ac:dyDescent="0.2">
      <c r="B28" s="886" t="s">
        <v>41</v>
      </c>
      <c r="C28" s="887"/>
      <c r="D28" s="884" t="s">
        <v>106</v>
      </c>
      <c r="E28" s="885"/>
      <c r="F28" s="882" t="s">
        <v>107</v>
      </c>
      <c r="G28" s="883"/>
      <c r="H28" s="882" t="s">
        <v>108</v>
      </c>
      <c r="I28" s="883"/>
      <c r="J28" s="46"/>
      <c r="K28" s="46"/>
      <c r="L28" s="46"/>
      <c r="M28" s="46"/>
    </row>
    <row r="29" spans="2:13" ht="22.15" customHeight="1" thickBot="1" x14ac:dyDescent="0.2">
      <c r="B29" s="888"/>
      <c r="C29" s="889"/>
      <c r="D29" s="245" t="s">
        <v>0</v>
      </c>
      <c r="E29" s="246" t="s">
        <v>33</v>
      </c>
      <c r="F29" s="245" t="s">
        <v>0</v>
      </c>
      <c r="G29" s="246" t="s">
        <v>33</v>
      </c>
      <c r="H29" s="245" t="s">
        <v>0</v>
      </c>
      <c r="I29" s="246" t="s">
        <v>33</v>
      </c>
      <c r="J29" s="46"/>
      <c r="K29" s="46"/>
      <c r="L29" s="46"/>
      <c r="M29" s="46"/>
    </row>
    <row r="30" spans="2:13" ht="22.15" customHeight="1" x14ac:dyDescent="0.15">
      <c r="B30" s="897" t="s">
        <v>426</v>
      </c>
      <c r="C30" s="898"/>
      <c r="D30" s="250"/>
      <c r="E30" s="140"/>
      <c r="F30" s="247"/>
      <c r="G30" s="140"/>
      <c r="H30" s="250"/>
      <c r="I30" s="140"/>
      <c r="J30" s="46"/>
      <c r="K30" s="46"/>
      <c r="L30" s="46"/>
      <c r="M30" s="46"/>
    </row>
    <row r="31" spans="2:13" ht="22.15" customHeight="1" x14ac:dyDescent="0.15">
      <c r="B31" s="871" t="s">
        <v>4</v>
      </c>
      <c r="C31" s="872"/>
      <c r="D31" s="380">
        <v>618</v>
      </c>
      <c r="E31" s="302">
        <f>INT(D31*$G$6)-INT(INT(D31*$G$6)*0.8)</f>
        <v>1345</v>
      </c>
      <c r="F31" s="378">
        <v>710</v>
      </c>
      <c r="G31" s="302">
        <f>INT(F31*$G$6)-INT(INT(F31*$G$6)*0.8)</f>
        <v>1545</v>
      </c>
      <c r="H31" s="380">
        <v>757</v>
      </c>
      <c r="I31" s="302">
        <f>INT(H31*$G$6)-INT(INT(H31*$G$6)*0.8)</f>
        <v>1648</v>
      </c>
      <c r="J31" s="46"/>
      <c r="K31" s="46"/>
      <c r="L31" s="46"/>
      <c r="M31" s="46"/>
    </row>
    <row r="32" spans="2:13" ht="22.15" customHeight="1" x14ac:dyDescent="0.15">
      <c r="B32" s="865" t="s">
        <v>5</v>
      </c>
      <c r="C32" s="866"/>
      <c r="D32" s="383">
        <v>733</v>
      </c>
      <c r="E32" s="302">
        <f t="shared" ref="E32" si="37">INT(D32*$G$6)-INT(INT(D32*$G$6)*0.8)</f>
        <v>1595</v>
      </c>
      <c r="F32" s="381">
        <v>844</v>
      </c>
      <c r="G32" s="302">
        <f t="shared" ref="G32" si="38">INT(F32*$G$6)-INT(INT(F32*$G$6)*0.8)</f>
        <v>1837</v>
      </c>
      <c r="H32" s="383">
        <v>897</v>
      </c>
      <c r="I32" s="302">
        <f t="shared" ref="I32" si="39">INT(H32*$G$6)-INT(INT(H32*$G$6)*0.8)</f>
        <v>1952</v>
      </c>
      <c r="J32" s="46"/>
      <c r="K32" s="46"/>
      <c r="L32" s="46"/>
      <c r="M32" s="46"/>
    </row>
    <row r="33" spans="2:13" ht="22.15" customHeight="1" x14ac:dyDescent="0.15">
      <c r="B33" s="865" t="s">
        <v>6</v>
      </c>
      <c r="C33" s="866"/>
      <c r="D33" s="383">
        <v>846</v>
      </c>
      <c r="E33" s="302">
        <f t="shared" ref="E33" si="40">INT(D33*$G$6)-INT(INT(D33*$G$6)*0.8)</f>
        <v>1841</v>
      </c>
      <c r="F33" s="381">
        <v>974</v>
      </c>
      <c r="G33" s="302">
        <f t="shared" ref="G33" si="41">INT(F33*$G$6)-INT(INT(F33*$G$6)*0.8)</f>
        <v>2120</v>
      </c>
      <c r="H33" s="383">
        <v>1039</v>
      </c>
      <c r="I33" s="302">
        <f t="shared" ref="I33" si="42">INT(H33*$G$6)-INT(INT(H33*$G$6)*0.8)</f>
        <v>2261</v>
      </c>
      <c r="J33" s="46"/>
      <c r="K33" s="46"/>
      <c r="L33" s="46"/>
      <c r="M33" s="46"/>
    </row>
    <row r="34" spans="2:13" ht="22.15" customHeight="1" x14ac:dyDescent="0.15">
      <c r="B34" s="865" t="s">
        <v>7</v>
      </c>
      <c r="C34" s="866"/>
      <c r="D34" s="383">
        <v>980</v>
      </c>
      <c r="E34" s="302">
        <f t="shared" ref="E34" si="43">INT(D34*$G$6)-INT(INT(D34*$G$6)*0.8)</f>
        <v>2133</v>
      </c>
      <c r="F34" s="381">
        <v>1129</v>
      </c>
      <c r="G34" s="302">
        <f t="shared" ref="G34" si="44">INT(F34*$G$6)-INT(INT(F34*$G$6)*0.8)</f>
        <v>2457</v>
      </c>
      <c r="H34" s="383">
        <v>1206</v>
      </c>
      <c r="I34" s="302">
        <f t="shared" ref="I34" si="45">INT(H34*$G$6)-INT(INT(H34*$G$6)*0.8)</f>
        <v>2625</v>
      </c>
      <c r="J34" s="46"/>
      <c r="K34" s="46"/>
      <c r="L34" s="46"/>
      <c r="M34" s="46"/>
    </row>
    <row r="35" spans="2:13" ht="22.15" customHeight="1" x14ac:dyDescent="0.15">
      <c r="B35" s="865" t="s">
        <v>8</v>
      </c>
      <c r="C35" s="866"/>
      <c r="D35" s="383">
        <v>1112</v>
      </c>
      <c r="E35" s="302">
        <f t="shared" ref="E35" si="46">INT(D35*$G$6)-INT(INT(D35*$G$6)*0.8)</f>
        <v>2420</v>
      </c>
      <c r="F35" s="381">
        <v>1281</v>
      </c>
      <c r="G35" s="302">
        <f t="shared" ref="G35" si="47">INT(F35*$G$6)-INT(INT(F35*$G$6)*0.8)</f>
        <v>2788</v>
      </c>
      <c r="H35" s="383">
        <v>1369</v>
      </c>
      <c r="I35" s="302">
        <f t="shared" ref="I35" si="48">INT(H35*$G$6)-INT(INT(H35*$G$6)*0.8)</f>
        <v>2979</v>
      </c>
      <c r="J35" s="46"/>
      <c r="K35" s="46"/>
      <c r="L35" s="46"/>
      <c r="M35" s="46"/>
    </row>
    <row r="36" spans="2:13" ht="22.15" customHeight="1" x14ac:dyDescent="0.15">
      <c r="B36" s="869" t="s">
        <v>427</v>
      </c>
      <c r="C36" s="870"/>
      <c r="D36" s="264"/>
      <c r="E36" s="124"/>
      <c r="F36" s="265"/>
      <c r="G36" s="124"/>
      <c r="H36" s="264"/>
      <c r="I36" s="124"/>
      <c r="J36" s="46"/>
      <c r="K36" s="46"/>
      <c r="L36" s="46"/>
      <c r="M36" s="46"/>
    </row>
    <row r="37" spans="2:13" ht="22.15" customHeight="1" x14ac:dyDescent="0.15">
      <c r="B37" s="871" t="s">
        <v>4</v>
      </c>
      <c r="C37" s="872"/>
      <c r="D37" s="380">
        <v>599</v>
      </c>
      <c r="E37" s="302">
        <f>INT(D37*$G$6)-INT(INT(D37*$G$6)*0.8)</f>
        <v>1304</v>
      </c>
      <c r="F37" s="378">
        <v>694</v>
      </c>
      <c r="G37" s="302">
        <f>INT(F37*$G$6)-INT(INT(F37*$G$6)*0.8)</f>
        <v>1510</v>
      </c>
      <c r="H37" s="380">
        <v>734</v>
      </c>
      <c r="I37" s="302">
        <f>INT(H37*$G$6)-INT(INT(H37*$G$6)*0.8)</f>
        <v>1597</v>
      </c>
      <c r="J37" s="46"/>
      <c r="K37" s="46"/>
      <c r="L37" s="46"/>
      <c r="M37" s="46"/>
    </row>
    <row r="38" spans="2:13" ht="22.15" customHeight="1" x14ac:dyDescent="0.15">
      <c r="B38" s="865" t="s">
        <v>5</v>
      </c>
      <c r="C38" s="866"/>
      <c r="D38" s="383">
        <v>709</v>
      </c>
      <c r="E38" s="387">
        <f t="shared" ref="E38" si="49">INT(D38*$G$6)-INT(INT(D38*$G$6)*0.8)</f>
        <v>1543</v>
      </c>
      <c r="F38" s="381">
        <v>824</v>
      </c>
      <c r="G38" s="387">
        <f t="shared" ref="G38" si="50">INT(F38*$G$6)-INT(INT(F38*$G$6)*0.8)</f>
        <v>1793</v>
      </c>
      <c r="H38" s="383">
        <v>868</v>
      </c>
      <c r="I38" s="387">
        <f t="shared" ref="I38" si="51">INT(H38*$G$6)-INT(INT(H38*$G$6)*0.8)</f>
        <v>1889</v>
      </c>
      <c r="J38" s="46"/>
      <c r="K38" s="46"/>
      <c r="L38" s="46"/>
      <c r="M38" s="46"/>
    </row>
    <row r="39" spans="2:13" ht="22.15" customHeight="1" x14ac:dyDescent="0.15">
      <c r="B39" s="865" t="s">
        <v>6</v>
      </c>
      <c r="C39" s="866"/>
      <c r="D39" s="383">
        <v>819</v>
      </c>
      <c r="E39" s="302">
        <f t="shared" ref="E39" si="52">INT(D39*$G$6)-INT(INT(D39*$G$6)*0.8)</f>
        <v>1782</v>
      </c>
      <c r="F39" s="381">
        <v>953</v>
      </c>
      <c r="G39" s="302">
        <f t="shared" ref="G39" si="53">INT(F39*$G$6)-INT(INT(F39*$G$6)*0.8)</f>
        <v>2074</v>
      </c>
      <c r="H39" s="383">
        <v>1006</v>
      </c>
      <c r="I39" s="302">
        <f t="shared" ref="I39" si="54">INT(H39*$G$6)-INT(INT(H39*$G$6)*0.8)</f>
        <v>2189</v>
      </c>
      <c r="J39" s="46"/>
      <c r="K39" s="46"/>
      <c r="L39" s="46"/>
      <c r="M39" s="46"/>
    </row>
    <row r="40" spans="2:13" ht="22.15" customHeight="1" x14ac:dyDescent="0.15">
      <c r="B40" s="865" t="s">
        <v>7</v>
      </c>
      <c r="C40" s="866"/>
      <c r="D40" s="383">
        <v>950</v>
      </c>
      <c r="E40" s="302">
        <f t="shared" ref="E40" si="55">INT(D40*$G$6)-INT(INT(D40*$G$6)*0.8)</f>
        <v>2068</v>
      </c>
      <c r="F40" s="381">
        <v>1102</v>
      </c>
      <c r="G40" s="302">
        <f t="shared" ref="G40" si="56">INT(F40*$G$6)-INT(INT(F40*$G$6)*0.8)</f>
        <v>2398</v>
      </c>
      <c r="H40" s="383">
        <v>1166</v>
      </c>
      <c r="I40" s="302">
        <f t="shared" ref="I40" si="57">INT(H40*$G$6)-INT(INT(H40*$G$6)*0.8)</f>
        <v>2538</v>
      </c>
      <c r="J40" s="46"/>
      <c r="K40" s="46"/>
      <c r="L40" s="46"/>
      <c r="M40" s="46"/>
    </row>
    <row r="41" spans="2:13" ht="22.15" customHeight="1" x14ac:dyDescent="0.15">
      <c r="B41" s="865" t="s">
        <v>8</v>
      </c>
      <c r="C41" s="866"/>
      <c r="D41" s="383">
        <v>1077</v>
      </c>
      <c r="E41" s="302">
        <f t="shared" ref="E41" si="58">INT(D41*$G$6)-INT(INT(D41*$G$6)*0.8)</f>
        <v>2344</v>
      </c>
      <c r="F41" s="381">
        <v>1252</v>
      </c>
      <c r="G41" s="302">
        <f t="shared" ref="G41" si="59">INT(F41*$G$6)-INT(INT(F41*$G$6)*0.8)</f>
        <v>2725</v>
      </c>
      <c r="H41" s="383">
        <v>1325</v>
      </c>
      <c r="I41" s="302">
        <f t="shared" ref="I41" si="60">INT(H41*$G$6)-INT(INT(H41*$G$6)*0.8)</f>
        <v>2884</v>
      </c>
      <c r="J41" s="46"/>
      <c r="K41" s="46"/>
      <c r="L41" s="46"/>
      <c r="M41" s="46"/>
    </row>
    <row r="42" spans="2:13" ht="22.15" customHeight="1" x14ac:dyDescent="0.15">
      <c r="B42" s="869" t="s">
        <v>428</v>
      </c>
      <c r="C42" s="870"/>
      <c r="D42" s="127"/>
      <c r="E42" s="124"/>
      <c r="F42" s="123"/>
      <c r="G42" s="124"/>
      <c r="H42" s="127"/>
      <c r="I42" s="124"/>
      <c r="J42" s="46"/>
      <c r="K42" s="46"/>
      <c r="L42" s="46"/>
      <c r="M42" s="46"/>
    </row>
    <row r="43" spans="2:13" ht="22.15" customHeight="1" x14ac:dyDescent="0.15">
      <c r="B43" s="871" t="s">
        <v>4</v>
      </c>
      <c r="C43" s="872"/>
      <c r="D43" s="379">
        <v>579</v>
      </c>
      <c r="E43" s="302">
        <f>INT(D43*$G$6)-INT(INT(D43*$G$6)*0.8)</f>
        <v>1260</v>
      </c>
      <c r="F43" s="378">
        <v>670</v>
      </c>
      <c r="G43" s="302">
        <f>INT(F43*$G$6)-INT(INT(F43*$G$6)*0.8)</f>
        <v>1458</v>
      </c>
      <c r="H43" s="380">
        <v>708</v>
      </c>
      <c r="I43" s="302">
        <f>INT(H43*$G$6)-INT(INT(H43*$G$6)*0.8)</f>
        <v>1541</v>
      </c>
      <c r="J43" s="46"/>
      <c r="K43" s="46"/>
      <c r="L43" s="46"/>
      <c r="M43" s="46"/>
    </row>
    <row r="44" spans="2:13" ht="22.15" customHeight="1" x14ac:dyDescent="0.15">
      <c r="B44" s="865" t="s">
        <v>5</v>
      </c>
      <c r="C44" s="866"/>
      <c r="D44" s="382">
        <v>687</v>
      </c>
      <c r="E44" s="302">
        <f t="shared" ref="E44" si="61">INT(D44*$G$6)-INT(INT(D44*$G$6)*0.8)</f>
        <v>1495</v>
      </c>
      <c r="F44" s="381">
        <v>797</v>
      </c>
      <c r="G44" s="302">
        <f t="shared" ref="G44" si="62">INT(F44*$G$6)-INT(INT(F44*$G$6)*0.8)</f>
        <v>1735</v>
      </c>
      <c r="H44" s="383">
        <v>841</v>
      </c>
      <c r="I44" s="302">
        <f t="shared" ref="I44" si="63">INT(H44*$G$6)-INT(INT(H44*$G$6)*0.8)</f>
        <v>1830</v>
      </c>
      <c r="J44" s="46"/>
      <c r="K44" s="46"/>
      <c r="L44" s="46"/>
      <c r="M44" s="46"/>
    </row>
    <row r="45" spans="2:13" ht="22.15" customHeight="1" x14ac:dyDescent="0.15">
      <c r="B45" s="865" t="s">
        <v>6</v>
      </c>
      <c r="C45" s="866"/>
      <c r="D45" s="382">
        <v>793</v>
      </c>
      <c r="E45" s="302">
        <f t="shared" ref="E45" si="64">INT(D45*$G$6)-INT(INT(D45*$G$6)*0.8)</f>
        <v>1726</v>
      </c>
      <c r="F45" s="381">
        <v>919</v>
      </c>
      <c r="G45" s="302">
        <f t="shared" ref="G45" si="65">INT(F45*$G$6)-INT(INT(F45*$G$6)*0.8)</f>
        <v>2000</v>
      </c>
      <c r="H45" s="383">
        <v>973</v>
      </c>
      <c r="I45" s="302">
        <f t="shared" ref="I45" si="66">INT(H45*$G$6)-INT(INT(H45*$G$6)*0.8)</f>
        <v>2118</v>
      </c>
      <c r="J45" s="46"/>
      <c r="K45" s="46"/>
      <c r="L45" s="46"/>
      <c r="M45" s="46"/>
    </row>
    <row r="46" spans="2:13" ht="22.15" customHeight="1" x14ac:dyDescent="0.15">
      <c r="B46" s="865" t="s">
        <v>7</v>
      </c>
      <c r="C46" s="866"/>
      <c r="D46" s="382">
        <v>919</v>
      </c>
      <c r="E46" s="302">
        <f t="shared" ref="E46" si="67">INT(D46*$G$6)-INT(INT(D46*$G$6)*0.8)</f>
        <v>2000</v>
      </c>
      <c r="F46" s="381">
        <v>1066</v>
      </c>
      <c r="G46" s="302">
        <f t="shared" ref="G46" si="68">INT(F46*$G$6)-INT(INT(F46*$G$6)*0.8)</f>
        <v>2320</v>
      </c>
      <c r="H46" s="383">
        <v>1129</v>
      </c>
      <c r="I46" s="302">
        <f t="shared" ref="I46" si="69">INT(H46*$G$6)-INT(INT(H46*$G$6)*0.8)</f>
        <v>2457</v>
      </c>
      <c r="J46" s="46"/>
      <c r="K46" s="46"/>
      <c r="L46" s="46"/>
      <c r="M46" s="46"/>
    </row>
    <row r="47" spans="2:13" ht="20.25" customHeight="1" thickBot="1" x14ac:dyDescent="0.2">
      <c r="B47" s="873" t="s">
        <v>8</v>
      </c>
      <c r="C47" s="874"/>
      <c r="D47" s="384">
        <v>1043</v>
      </c>
      <c r="E47" s="385">
        <f t="shared" ref="E47" si="70">INT(D47*$G$6)-INT(INT(D47*$G$6)*0.8)</f>
        <v>2270</v>
      </c>
      <c r="F47" s="384">
        <v>1211</v>
      </c>
      <c r="G47" s="385">
        <f t="shared" ref="G47" si="71">INT(F47*$G$6)-INT(INT(F47*$G$6)*0.8)</f>
        <v>2635</v>
      </c>
      <c r="H47" s="384">
        <v>1282</v>
      </c>
      <c r="I47" s="385">
        <f t="shared" ref="I47" si="72">INT(H47*$G$6)-INT(INT(H47*$G$6)*0.8)</f>
        <v>2790</v>
      </c>
      <c r="J47" s="46"/>
      <c r="K47" s="46"/>
      <c r="L47" s="46"/>
      <c r="M47" s="46"/>
    </row>
    <row r="48" spans="2:13" ht="14.25" customHeight="1" thickBot="1" x14ac:dyDescent="0.2">
      <c r="B48" s="52"/>
      <c r="C48" s="52"/>
      <c r="D48" s="53"/>
      <c r="E48" s="54"/>
      <c r="F48" s="53"/>
      <c r="G48" s="54"/>
      <c r="H48" s="54"/>
      <c r="I48" s="54"/>
      <c r="J48" s="53"/>
      <c r="K48" s="54"/>
      <c r="L48" s="58"/>
      <c r="M48" s="46"/>
    </row>
    <row r="49" spans="2:13" ht="17.25" customHeight="1" thickBot="1" x14ac:dyDescent="0.2">
      <c r="B49" s="251" t="s">
        <v>36</v>
      </c>
      <c r="C49" s="252"/>
      <c r="D49" s="867" t="s">
        <v>0</v>
      </c>
      <c r="E49" s="868"/>
      <c r="F49" s="893" t="s">
        <v>33</v>
      </c>
      <c r="G49" s="893"/>
      <c r="H49" s="848"/>
      <c r="I49" s="849"/>
      <c r="J49" s="849"/>
      <c r="K49" s="850"/>
      <c r="L49" s="253"/>
      <c r="M49" s="46"/>
    </row>
    <row r="50" spans="2:13" ht="18" customHeight="1" x14ac:dyDescent="0.15">
      <c r="B50" s="895" t="s">
        <v>429</v>
      </c>
      <c r="C50" s="896"/>
      <c r="D50" s="890">
        <v>30</v>
      </c>
      <c r="E50" s="894"/>
      <c r="F50" s="890">
        <f>INT(D50*$G$6)-INT(INT(D50*$G$6)*0.8)</f>
        <v>66</v>
      </c>
      <c r="G50" s="891"/>
      <c r="H50" s="875" t="s">
        <v>35</v>
      </c>
      <c r="I50" s="876"/>
      <c r="J50" s="876"/>
      <c r="K50" s="877"/>
      <c r="L50" s="226"/>
      <c r="M50" s="46"/>
    </row>
    <row r="51" spans="2:13" ht="18" customHeight="1" x14ac:dyDescent="0.15">
      <c r="B51" s="856" t="s">
        <v>288</v>
      </c>
      <c r="C51" s="857"/>
      <c r="D51" s="851"/>
      <c r="E51" s="892"/>
      <c r="F51" s="858"/>
      <c r="G51" s="859"/>
      <c r="H51" s="879"/>
      <c r="I51" s="880"/>
      <c r="J51" s="880"/>
      <c r="K51" s="881"/>
      <c r="L51" s="226"/>
      <c r="M51" s="46"/>
    </row>
    <row r="52" spans="2:13" ht="18" customHeight="1" x14ac:dyDescent="0.15">
      <c r="B52" s="860" t="s">
        <v>437</v>
      </c>
      <c r="C52" s="861"/>
      <c r="D52" s="800">
        <v>50</v>
      </c>
      <c r="E52" s="801"/>
      <c r="F52" s="796">
        <f>INT(D52*$G$6)-INT(INT(D52*$G$6)*0.8)</f>
        <v>109</v>
      </c>
      <c r="G52" s="878"/>
      <c r="H52" s="759"/>
      <c r="I52" s="760"/>
      <c r="J52" s="760"/>
      <c r="K52" s="761"/>
      <c r="L52" s="226"/>
      <c r="M52" s="46"/>
    </row>
    <row r="53" spans="2:13" ht="18" customHeight="1" x14ac:dyDescent="0.15">
      <c r="B53" s="781" t="s">
        <v>438</v>
      </c>
      <c r="C53" s="782"/>
      <c r="D53" s="808">
        <v>100</v>
      </c>
      <c r="E53" s="809"/>
      <c r="F53" s="796">
        <f t="shared" ref="F53:F57" si="73">INT(D53*$G$6)-INT(INT(D53*$G$6)*0.8)</f>
        <v>218</v>
      </c>
      <c r="G53" s="797"/>
      <c r="H53" s="759"/>
      <c r="I53" s="760"/>
      <c r="J53" s="760"/>
      <c r="K53" s="761"/>
      <c r="L53" s="47"/>
      <c r="M53" s="46"/>
    </row>
    <row r="54" spans="2:13" ht="18" customHeight="1" x14ac:dyDescent="0.15">
      <c r="B54" s="781" t="s">
        <v>439</v>
      </c>
      <c r="C54" s="782"/>
      <c r="D54" s="808">
        <v>150</v>
      </c>
      <c r="E54" s="809"/>
      <c r="F54" s="796">
        <f t="shared" si="73"/>
        <v>327</v>
      </c>
      <c r="G54" s="797"/>
      <c r="H54" s="759"/>
      <c r="I54" s="760"/>
      <c r="J54" s="760"/>
      <c r="K54" s="761"/>
      <c r="L54" s="226"/>
      <c r="M54" s="46"/>
    </row>
    <row r="55" spans="2:13" ht="18" customHeight="1" x14ac:dyDescent="0.15">
      <c r="B55" s="781" t="s">
        <v>440</v>
      </c>
      <c r="C55" s="782"/>
      <c r="D55" s="808">
        <v>200</v>
      </c>
      <c r="E55" s="809"/>
      <c r="F55" s="796">
        <f t="shared" si="73"/>
        <v>436</v>
      </c>
      <c r="G55" s="797"/>
      <c r="H55" s="759"/>
      <c r="I55" s="760"/>
      <c r="J55" s="760"/>
      <c r="K55" s="761"/>
      <c r="L55" s="47"/>
      <c r="M55" s="46"/>
    </row>
    <row r="56" spans="2:13" ht="18" customHeight="1" x14ac:dyDescent="0.15">
      <c r="B56" s="781" t="s">
        <v>441</v>
      </c>
      <c r="C56" s="782"/>
      <c r="D56" s="808">
        <v>250</v>
      </c>
      <c r="E56" s="809"/>
      <c r="F56" s="796">
        <f t="shared" si="73"/>
        <v>544</v>
      </c>
      <c r="G56" s="797"/>
      <c r="H56" s="759"/>
      <c r="I56" s="760"/>
      <c r="J56" s="760"/>
      <c r="K56" s="761"/>
      <c r="L56" s="47"/>
      <c r="M56" s="46"/>
    </row>
    <row r="57" spans="2:13" ht="18" customHeight="1" x14ac:dyDescent="0.15">
      <c r="B57" s="781" t="s">
        <v>442</v>
      </c>
      <c r="C57" s="782"/>
      <c r="D57" s="808">
        <v>300</v>
      </c>
      <c r="E57" s="809"/>
      <c r="F57" s="796">
        <f t="shared" si="73"/>
        <v>653</v>
      </c>
      <c r="G57" s="797"/>
      <c r="H57" s="842"/>
      <c r="I57" s="843"/>
      <c r="J57" s="843"/>
      <c r="K57" s="844"/>
      <c r="L57" s="47"/>
      <c r="M57" s="46"/>
    </row>
    <row r="58" spans="2:13" ht="18" customHeight="1" x14ac:dyDescent="0.15">
      <c r="B58" s="856" t="s">
        <v>463</v>
      </c>
      <c r="C58" s="857"/>
      <c r="D58" s="830"/>
      <c r="E58" s="831"/>
      <c r="F58" s="851"/>
      <c r="G58" s="852"/>
      <c r="H58" s="693" t="s">
        <v>43</v>
      </c>
      <c r="I58" s="694"/>
      <c r="J58" s="694"/>
      <c r="K58" s="695"/>
      <c r="L58" s="47"/>
      <c r="M58" s="46"/>
    </row>
    <row r="59" spans="2:13" ht="18" customHeight="1" x14ac:dyDescent="0.15">
      <c r="B59" s="860" t="s">
        <v>443</v>
      </c>
      <c r="C59" s="861"/>
      <c r="D59" s="800">
        <v>12</v>
      </c>
      <c r="E59" s="801"/>
      <c r="F59" s="796">
        <f t="shared" ref="F59:F63" si="74">INT(D59*$G$6)-INT(INT(D59*$G$6)*0.8)</f>
        <v>26</v>
      </c>
      <c r="G59" s="797"/>
      <c r="H59" s="698"/>
      <c r="I59" s="699"/>
      <c r="J59" s="699"/>
      <c r="K59" s="700"/>
      <c r="L59" s="47"/>
      <c r="M59" s="46"/>
    </row>
    <row r="60" spans="2:13" ht="18" customHeight="1" x14ac:dyDescent="0.15">
      <c r="B60" s="781" t="s">
        <v>444</v>
      </c>
      <c r="C60" s="782"/>
      <c r="D60" s="808">
        <v>16</v>
      </c>
      <c r="E60" s="809"/>
      <c r="F60" s="796">
        <f t="shared" si="74"/>
        <v>35</v>
      </c>
      <c r="G60" s="797"/>
      <c r="H60" s="698"/>
      <c r="I60" s="699"/>
      <c r="J60" s="699"/>
      <c r="K60" s="700"/>
      <c r="L60" s="47"/>
      <c r="M60" s="46"/>
    </row>
    <row r="61" spans="2:13" ht="18" customHeight="1" x14ac:dyDescent="0.15">
      <c r="B61" s="781" t="s">
        <v>445</v>
      </c>
      <c r="C61" s="782"/>
      <c r="D61" s="808">
        <v>20</v>
      </c>
      <c r="E61" s="809"/>
      <c r="F61" s="796">
        <f t="shared" si="74"/>
        <v>44</v>
      </c>
      <c r="G61" s="797"/>
      <c r="H61" s="698"/>
      <c r="I61" s="699"/>
      <c r="J61" s="699"/>
      <c r="K61" s="700"/>
      <c r="L61" s="47"/>
      <c r="M61" s="46"/>
    </row>
    <row r="62" spans="2:13" ht="18" customHeight="1" x14ac:dyDescent="0.15">
      <c r="B62" s="781" t="s">
        <v>446</v>
      </c>
      <c r="C62" s="782"/>
      <c r="D62" s="808">
        <v>24</v>
      </c>
      <c r="E62" s="809"/>
      <c r="F62" s="796">
        <f t="shared" si="74"/>
        <v>53</v>
      </c>
      <c r="G62" s="797"/>
      <c r="H62" s="698"/>
      <c r="I62" s="699"/>
      <c r="J62" s="699"/>
      <c r="K62" s="700"/>
      <c r="L62" s="47"/>
      <c r="M62" s="46"/>
    </row>
    <row r="63" spans="2:13" ht="18" customHeight="1" x14ac:dyDescent="0.15">
      <c r="B63" s="781" t="s">
        <v>606</v>
      </c>
      <c r="C63" s="782"/>
      <c r="D63" s="808">
        <v>28</v>
      </c>
      <c r="E63" s="809"/>
      <c r="F63" s="796">
        <f t="shared" si="74"/>
        <v>61</v>
      </c>
      <c r="G63" s="797"/>
      <c r="H63" s="701"/>
      <c r="I63" s="702"/>
      <c r="J63" s="702"/>
      <c r="K63" s="703"/>
      <c r="L63" s="47"/>
      <c r="M63" s="46"/>
    </row>
    <row r="64" spans="2:13" ht="18" customHeight="1" x14ac:dyDescent="0.15">
      <c r="B64" s="781" t="s">
        <v>464</v>
      </c>
      <c r="C64" s="782"/>
      <c r="D64" s="808">
        <v>40</v>
      </c>
      <c r="E64" s="809"/>
      <c r="F64" s="796">
        <f t="shared" ref="F64:F89" si="75">INT(D64*$G$6)-INT(INT(D64*$G$6)*0.8)</f>
        <v>87</v>
      </c>
      <c r="G64" s="797"/>
      <c r="H64" s="596" t="s">
        <v>35</v>
      </c>
      <c r="I64" s="588"/>
      <c r="J64" s="588"/>
      <c r="K64" s="589"/>
      <c r="L64" s="47"/>
      <c r="M64" s="46"/>
    </row>
    <row r="65" spans="2:13" ht="18" customHeight="1" x14ac:dyDescent="0.15">
      <c r="B65" s="781" t="s">
        <v>465</v>
      </c>
      <c r="C65" s="782"/>
      <c r="D65" s="808">
        <v>60</v>
      </c>
      <c r="E65" s="809"/>
      <c r="F65" s="796">
        <f t="shared" si="75"/>
        <v>131</v>
      </c>
      <c r="G65" s="797"/>
      <c r="H65" s="655"/>
      <c r="I65" s="656"/>
      <c r="J65" s="656"/>
      <c r="K65" s="657"/>
      <c r="L65" s="47"/>
      <c r="M65" s="46"/>
    </row>
    <row r="66" spans="2:13" ht="18" customHeight="1" x14ac:dyDescent="0.15">
      <c r="B66" s="838" t="s">
        <v>466</v>
      </c>
      <c r="C66" s="839"/>
      <c r="D66" s="830"/>
      <c r="E66" s="831"/>
      <c r="F66" s="858"/>
      <c r="G66" s="859"/>
      <c r="H66" s="835" t="s">
        <v>42</v>
      </c>
      <c r="I66" s="836"/>
      <c r="J66" s="836"/>
      <c r="K66" s="837"/>
      <c r="L66" s="47"/>
      <c r="M66" s="46"/>
    </row>
    <row r="67" spans="2:13" ht="18" customHeight="1" x14ac:dyDescent="0.15">
      <c r="B67" s="785" t="s">
        <v>467</v>
      </c>
      <c r="C67" s="840"/>
      <c r="D67" s="800">
        <v>560</v>
      </c>
      <c r="E67" s="801"/>
      <c r="F67" s="800">
        <f t="shared" si="75"/>
        <v>1219</v>
      </c>
      <c r="G67" s="801"/>
      <c r="H67" s="701"/>
      <c r="I67" s="702"/>
      <c r="J67" s="702"/>
      <c r="K67" s="703"/>
      <c r="L67" s="226"/>
      <c r="M67" s="46"/>
    </row>
    <row r="68" spans="2:13" ht="18" customHeight="1" x14ac:dyDescent="0.15">
      <c r="B68" s="783" t="s">
        <v>468</v>
      </c>
      <c r="C68" s="784"/>
      <c r="D68" s="808">
        <v>240</v>
      </c>
      <c r="E68" s="809"/>
      <c r="F68" s="800">
        <f t="shared" si="75"/>
        <v>523</v>
      </c>
      <c r="G68" s="801"/>
      <c r="H68" s="693"/>
      <c r="I68" s="694"/>
      <c r="J68" s="694"/>
      <c r="K68" s="695"/>
      <c r="L68" s="226"/>
      <c r="M68" s="46"/>
    </row>
    <row r="69" spans="2:13" ht="18" customHeight="1" x14ac:dyDescent="0.15">
      <c r="B69" s="783" t="s">
        <v>469</v>
      </c>
      <c r="C69" s="784"/>
      <c r="D69" s="808">
        <v>593</v>
      </c>
      <c r="E69" s="809"/>
      <c r="F69" s="800">
        <f t="shared" si="75"/>
        <v>1291</v>
      </c>
      <c r="G69" s="801"/>
      <c r="H69" s="693"/>
      <c r="I69" s="694"/>
      <c r="J69" s="694"/>
      <c r="K69" s="695"/>
      <c r="L69" s="226"/>
      <c r="M69" s="46"/>
    </row>
    <row r="70" spans="2:13" ht="18" customHeight="1" x14ac:dyDescent="0.15">
      <c r="B70" s="783" t="s">
        <v>470</v>
      </c>
      <c r="C70" s="784"/>
      <c r="D70" s="808">
        <v>273</v>
      </c>
      <c r="E70" s="809"/>
      <c r="F70" s="800">
        <f t="shared" si="75"/>
        <v>594</v>
      </c>
      <c r="G70" s="801"/>
      <c r="H70" s="693"/>
      <c r="I70" s="694"/>
      <c r="J70" s="694"/>
      <c r="K70" s="695"/>
      <c r="L70" s="226"/>
      <c r="M70" s="46"/>
    </row>
    <row r="71" spans="2:13" ht="18" customHeight="1" x14ac:dyDescent="0.15">
      <c r="B71" s="783" t="s">
        <v>475</v>
      </c>
      <c r="C71" s="784"/>
      <c r="D71" s="808">
        <v>830</v>
      </c>
      <c r="E71" s="809"/>
      <c r="F71" s="800">
        <f t="shared" si="75"/>
        <v>1806</v>
      </c>
      <c r="G71" s="801"/>
      <c r="H71" s="693"/>
      <c r="I71" s="694"/>
      <c r="J71" s="694"/>
      <c r="K71" s="695"/>
      <c r="L71" s="226"/>
      <c r="M71" s="46"/>
    </row>
    <row r="72" spans="2:13" ht="18" customHeight="1" x14ac:dyDescent="0.15">
      <c r="B72" s="783" t="s">
        <v>476</v>
      </c>
      <c r="C72" s="784"/>
      <c r="D72" s="808">
        <v>510</v>
      </c>
      <c r="E72" s="809"/>
      <c r="F72" s="800">
        <f t="shared" si="75"/>
        <v>1110</v>
      </c>
      <c r="G72" s="801"/>
      <c r="H72" s="693"/>
      <c r="I72" s="694"/>
      <c r="J72" s="694"/>
      <c r="K72" s="695"/>
      <c r="L72" s="226"/>
      <c r="M72" s="46"/>
    </row>
    <row r="73" spans="2:13" ht="18" customHeight="1" x14ac:dyDescent="0.15">
      <c r="B73" s="783" t="s">
        <v>477</v>
      </c>
      <c r="C73" s="784"/>
      <c r="D73" s="808">
        <v>863</v>
      </c>
      <c r="E73" s="809"/>
      <c r="F73" s="800">
        <f t="shared" si="75"/>
        <v>1878</v>
      </c>
      <c r="G73" s="801"/>
      <c r="H73" s="693"/>
      <c r="I73" s="694"/>
      <c r="J73" s="694"/>
      <c r="K73" s="695"/>
      <c r="L73" s="47"/>
      <c r="M73" s="46"/>
    </row>
    <row r="74" spans="2:13" ht="18" customHeight="1" x14ac:dyDescent="0.15">
      <c r="B74" s="783" t="s">
        <v>478</v>
      </c>
      <c r="C74" s="784"/>
      <c r="D74" s="808">
        <v>543</v>
      </c>
      <c r="E74" s="809"/>
      <c r="F74" s="800">
        <f t="shared" si="75"/>
        <v>1182</v>
      </c>
      <c r="G74" s="801"/>
      <c r="H74" s="693"/>
      <c r="I74" s="694"/>
      <c r="J74" s="694"/>
      <c r="K74" s="695"/>
      <c r="L74" s="226"/>
      <c r="M74" s="46"/>
    </row>
    <row r="75" spans="2:13" ht="18" customHeight="1" x14ac:dyDescent="0.15">
      <c r="B75" s="783" t="s">
        <v>479</v>
      </c>
      <c r="C75" s="784"/>
      <c r="D75" s="808">
        <v>110</v>
      </c>
      <c r="E75" s="809"/>
      <c r="F75" s="796">
        <f t="shared" si="75"/>
        <v>240</v>
      </c>
      <c r="G75" s="797"/>
      <c r="H75" s="762" t="s">
        <v>35</v>
      </c>
      <c r="I75" s="763"/>
      <c r="J75" s="763"/>
      <c r="K75" s="764"/>
      <c r="L75" s="47"/>
      <c r="M75" s="46"/>
    </row>
    <row r="76" spans="2:13" ht="18" customHeight="1" x14ac:dyDescent="0.15">
      <c r="B76" s="905" t="s">
        <v>530</v>
      </c>
      <c r="C76" s="786"/>
      <c r="D76" s="800">
        <v>240</v>
      </c>
      <c r="E76" s="801"/>
      <c r="F76" s="796">
        <f t="shared" si="75"/>
        <v>523</v>
      </c>
      <c r="G76" s="878"/>
      <c r="H76" s="832" t="s">
        <v>80</v>
      </c>
      <c r="I76" s="833"/>
      <c r="J76" s="833"/>
      <c r="K76" s="834"/>
      <c r="L76" s="47"/>
      <c r="M76" s="46"/>
    </row>
    <row r="77" spans="2:13" ht="18" customHeight="1" x14ac:dyDescent="0.15">
      <c r="B77" s="783" t="s">
        <v>480</v>
      </c>
      <c r="C77" s="784"/>
      <c r="D77" s="800">
        <v>1920</v>
      </c>
      <c r="E77" s="801"/>
      <c r="F77" s="800">
        <f t="shared" si="75"/>
        <v>4178</v>
      </c>
      <c r="G77" s="801"/>
      <c r="H77" s="762" t="s">
        <v>42</v>
      </c>
      <c r="I77" s="763"/>
      <c r="J77" s="763"/>
      <c r="K77" s="764"/>
      <c r="L77" s="47"/>
      <c r="M77" s="46"/>
    </row>
    <row r="78" spans="2:13" ht="18" customHeight="1" x14ac:dyDescent="0.15">
      <c r="B78" s="838" t="s">
        <v>454</v>
      </c>
      <c r="C78" s="839"/>
      <c r="D78" s="800">
        <v>1250</v>
      </c>
      <c r="E78" s="801"/>
      <c r="F78" s="800">
        <f t="shared" si="75"/>
        <v>2720</v>
      </c>
      <c r="G78" s="801"/>
      <c r="H78" s="835" t="s">
        <v>42</v>
      </c>
      <c r="I78" s="836"/>
      <c r="J78" s="836"/>
      <c r="K78" s="837"/>
      <c r="L78" s="47"/>
      <c r="M78" s="46"/>
    </row>
    <row r="79" spans="2:13" ht="18" customHeight="1" x14ac:dyDescent="0.15">
      <c r="B79" s="781" t="s">
        <v>300</v>
      </c>
      <c r="C79" s="782"/>
      <c r="D79" s="800">
        <v>60</v>
      </c>
      <c r="E79" s="801"/>
      <c r="F79" s="796">
        <f t="shared" si="75"/>
        <v>131</v>
      </c>
      <c r="G79" s="797"/>
      <c r="H79" s="762" t="s">
        <v>35</v>
      </c>
      <c r="I79" s="763"/>
      <c r="J79" s="763"/>
      <c r="K79" s="764"/>
      <c r="L79" s="226"/>
      <c r="M79" s="46"/>
    </row>
    <row r="80" spans="2:13" s="255" customFormat="1" ht="18" customHeight="1" x14ac:dyDescent="0.15">
      <c r="B80" s="783" t="s">
        <v>301</v>
      </c>
      <c r="C80" s="784"/>
      <c r="D80" s="794">
        <v>50</v>
      </c>
      <c r="E80" s="795"/>
      <c r="F80" s="796">
        <f t="shared" si="75"/>
        <v>109</v>
      </c>
      <c r="G80" s="797"/>
      <c r="H80" s="835" t="s">
        <v>42</v>
      </c>
      <c r="I80" s="836"/>
      <c r="J80" s="836"/>
      <c r="K80" s="837"/>
      <c r="L80" s="254"/>
    </row>
    <row r="81" spans="2:13" s="255" customFormat="1" ht="18" customHeight="1" x14ac:dyDescent="0.15">
      <c r="B81" s="783" t="s">
        <v>302</v>
      </c>
      <c r="C81" s="784"/>
      <c r="D81" s="794">
        <v>200</v>
      </c>
      <c r="E81" s="795"/>
      <c r="F81" s="796">
        <f t="shared" si="75"/>
        <v>436</v>
      </c>
      <c r="G81" s="797"/>
      <c r="H81" s="862" t="s">
        <v>34</v>
      </c>
      <c r="I81" s="863"/>
      <c r="J81" s="863"/>
      <c r="K81" s="864"/>
      <c r="L81" s="254"/>
    </row>
    <row r="82" spans="2:13" ht="18" customHeight="1" x14ac:dyDescent="0.15">
      <c r="B82" s="783" t="s">
        <v>455</v>
      </c>
      <c r="C82" s="784"/>
      <c r="D82" s="794">
        <v>20</v>
      </c>
      <c r="E82" s="795"/>
      <c r="F82" s="796">
        <f t="shared" si="75"/>
        <v>44</v>
      </c>
      <c r="G82" s="797"/>
      <c r="H82" s="853" t="s">
        <v>121</v>
      </c>
      <c r="I82" s="854"/>
      <c r="J82" s="854"/>
      <c r="K82" s="855"/>
      <c r="L82" s="47"/>
      <c r="M82" s="46"/>
    </row>
    <row r="83" spans="2:13" ht="18" customHeight="1" x14ac:dyDescent="0.15">
      <c r="B83" s="783" t="s">
        <v>456</v>
      </c>
      <c r="C83" s="784"/>
      <c r="D83" s="794">
        <v>5</v>
      </c>
      <c r="E83" s="795"/>
      <c r="F83" s="796">
        <f t="shared" si="75"/>
        <v>11</v>
      </c>
      <c r="G83" s="797"/>
      <c r="H83" s="845"/>
      <c r="I83" s="846"/>
      <c r="J83" s="846"/>
      <c r="K83" s="847"/>
      <c r="L83" s="47"/>
      <c r="M83" s="46"/>
    </row>
    <row r="84" spans="2:13" ht="18" customHeight="1" x14ac:dyDescent="0.15">
      <c r="B84" s="783" t="s">
        <v>457</v>
      </c>
      <c r="C84" s="784"/>
      <c r="D84" s="800">
        <v>150</v>
      </c>
      <c r="E84" s="801"/>
      <c r="F84" s="796">
        <f t="shared" si="75"/>
        <v>327</v>
      </c>
      <c r="G84" s="797"/>
      <c r="H84" s="853" t="s">
        <v>34</v>
      </c>
      <c r="I84" s="854"/>
      <c r="J84" s="854"/>
      <c r="K84" s="855"/>
      <c r="L84" s="47"/>
      <c r="M84" s="46"/>
    </row>
    <row r="85" spans="2:13" ht="18" customHeight="1" x14ac:dyDescent="0.15">
      <c r="B85" s="783" t="s">
        <v>481</v>
      </c>
      <c r="C85" s="784"/>
      <c r="D85" s="800">
        <v>160</v>
      </c>
      <c r="E85" s="801"/>
      <c r="F85" s="796">
        <f t="shared" si="75"/>
        <v>348</v>
      </c>
      <c r="G85" s="797"/>
      <c r="H85" s="845"/>
      <c r="I85" s="846"/>
      <c r="J85" s="846"/>
      <c r="K85" s="847"/>
      <c r="L85" s="226"/>
      <c r="M85" s="46"/>
    </row>
    <row r="86" spans="2:13" ht="18" customHeight="1" x14ac:dyDescent="0.15">
      <c r="B86" s="781" t="s">
        <v>482</v>
      </c>
      <c r="C86" s="782"/>
      <c r="D86" s="808">
        <v>100</v>
      </c>
      <c r="E86" s="809"/>
      <c r="F86" s="796">
        <f t="shared" si="75"/>
        <v>218</v>
      </c>
      <c r="G86" s="797"/>
      <c r="H86" s="762" t="s">
        <v>35</v>
      </c>
      <c r="I86" s="763"/>
      <c r="J86" s="763"/>
      <c r="K86" s="764"/>
      <c r="L86" s="226"/>
      <c r="M86" s="46"/>
    </row>
    <row r="87" spans="2:13" ht="18" customHeight="1" x14ac:dyDescent="0.15">
      <c r="B87" s="781" t="s">
        <v>483</v>
      </c>
      <c r="C87" s="782"/>
      <c r="D87" s="808">
        <v>20</v>
      </c>
      <c r="E87" s="809"/>
      <c r="F87" s="796">
        <f t="shared" si="75"/>
        <v>44</v>
      </c>
      <c r="G87" s="797"/>
      <c r="H87" s="762" t="s">
        <v>35</v>
      </c>
      <c r="I87" s="763"/>
      <c r="J87" s="763"/>
      <c r="K87" s="764"/>
      <c r="L87" s="226"/>
      <c r="M87" s="46"/>
    </row>
    <row r="88" spans="2:13" ht="18" customHeight="1" x14ac:dyDescent="0.15">
      <c r="B88" s="781" t="s">
        <v>484</v>
      </c>
      <c r="C88" s="782"/>
      <c r="D88" s="808">
        <v>40</v>
      </c>
      <c r="E88" s="809"/>
      <c r="F88" s="796">
        <f t="shared" si="75"/>
        <v>87</v>
      </c>
      <c r="G88" s="797"/>
      <c r="H88" s="835" t="s">
        <v>42</v>
      </c>
      <c r="I88" s="836"/>
      <c r="J88" s="836"/>
      <c r="K88" s="837"/>
      <c r="L88" s="226"/>
      <c r="M88" s="46"/>
    </row>
    <row r="89" spans="2:13" ht="18" customHeight="1" x14ac:dyDescent="0.15">
      <c r="B89" s="781" t="s">
        <v>462</v>
      </c>
      <c r="C89" s="782"/>
      <c r="D89" s="800">
        <v>12</v>
      </c>
      <c r="E89" s="801"/>
      <c r="F89" s="796">
        <f t="shared" si="75"/>
        <v>26</v>
      </c>
      <c r="G89" s="797"/>
      <c r="H89" s="832" t="s">
        <v>35</v>
      </c>
      <c r="I89" s="833"/>
      <c r="J89" s="833"/>
      <c r="K89" s="834"/>
      <c r="L89" s="226"/>
      <c r="M89" s="46"/>
    </row>
    <row r="90" spans="2:13" ht="18" customHeight="1" x14ac:dyDescent="0.15">
      <c r="B90" s="860" t="s">
        <v>472</v>
      </c>
      <c r="C90" s="861"/>
      <c r="D90" s="800">
        <v>22</v>
      </c>
      <c r="E90" s="801"/>
      <c r="F90" s="796">
        <f t="shared" ref="F90:F91" si="76">INT(D90*$G$6)-INT(INT(D90*$G$6)*0.8)</f>
        <v>48</v>
      </c>
      <c r="G90" s="878"/>
      <c r="H90" s="750" t="s">
        <v>485</v>
      </c>
      <c r="I90" s="751"/>
      <c r="J90" s="751"/>
      <c r="K90" s="752"/>
      <c r="L90" s="226"/>
      <c r="M90" s="46"/>
    </row>
    <row r="91" spans="2:13" ht="18" customHeight="1" x14ac:dyDescent="0.15">
      <c r="B91" s="781" t="s">
        <v>473</v>
      </c>
      <c r="C91" s="782"/>
      <c r="D91" s="800">
        <v>18</v>
      </c>
      <c r="E91" s="801"/>
      <c r="F91" s="796">
        <f t="shared" si="76"/>
        <v>39</v>
      </c>
      <c r="G91" s="797"/>
      <c r="H91" s="750" t="s">
        <v>485</v>
      </c>
      <c r="I91" s="751"/>
      <c r="J91" s="751"/>
      <c r="K91" s="752"/>
      <c r="L91" s="226"/>
      <c r="M91" s="46"/>
    </row>
    <row r="92" spans="2:13" ht="18" customHeight="1" x14ac:dyDescent="0.15">
      <c r="B92" s="856" t="s">
        <v>474</v>
      </c>
      <c r="C92" s="857"/>
      <c r="D92" s="805">
        <v>6</v>
      </c>
      <c r="E92" s="806"/>
      <c r="F92" s="858">
        <f t="shared" ref="F92" si="77">INT(D92*$G$6)-INT(INT(D92*$G$6)*0.8)</f>
        <v>13</v>
      </c>
      <c r="G92" s="859"/>
      <c r="H92" s="750" t="s">
        <v>485</v>
      </c>
      <c r="I92" s="751"/>
      <c r="J92" s="751"/>
      <c r="K92" s="752"/>
      <c r="L92" s="226"/>
      <c r="M92" s="46"/>
    </row>
    <row r="93" spans="2:13" ht="31.9" customHeight="1" x14ac:dyDescent="0.15">
      <c r="B93" s="899" t="s">
        <v>660</v>
      </c>
      <c r="C93" s="900"/>
      <c r="D93" s="791" t="s">
        <v>629</v>
      </c>
      <c r="E93" s="791"/>
      <c r="F93" s="793">
        <v>-205</v>
      </c>
      <c r="G93" s="793"/>
      <c r="H93" s="828" t="s">
        <v>638</v>
      </c>
      <c r="I93" s="828"/>
      <c r="J93" s="828"/>
      <c r="K93" s="828"/>
      <c r="L93" s="226"/>
      <c r="M93" s="46"/>
    </row>
    <row r="94" spans="2:13" ht="18" customHeight="1" thickBot="1" x14ac:dyDescent="0.2">
      <c r="B94" s="789" t="s">
        <v>661</v>
      </c>
      <c r="C94" s="790"/>
      <c r="D94" s="792" t="s">
        <v>634</v>
      </c>
      <c r="E94" s="792"/>
      <c r="F94" s="807">
        <v>-103</v>
      </c>
      <c r="G94" s="807"/>
      <c r="H94" s="829" t="s">
        <v>639</v>
      </c>
      <c r="I94" s="829"/>
      <c r="J94" s="829"/>
      <c r="K94" s="829"/>
      <c r="L94" s="226"/>
      <c r="M94" s="46"/>
    </row>
    <row r="95" spans="2:13" ht="9.75" customHeight="1" thickBot="1" x14ac:dyDescent="0.2"/>
    <row r="96" spans="2:13" ht="20.100000000000001" customHeight="1" thickBot="1" x14ac:dyDescent="0.2">
      <c r="B96" s="904" t="s">
        <v>196</v>
      </c>
      <c r="C96" s="803"/>
      <c r="D96" s="742" t="s">
        <v>199</v>
      </c>
      <c r="E96" s="743"/>
      <c r="F96" s="743"/>
      <c r="G96" s="744"/>
      <c r="H96" s="823" t="s">
        <v>195</v>
      </c>
      <c r="I96" s="824"/>
      <c r="J96" s="824"/>
      <c r="K96" s="825"/>
    </row>
    <row r="97" spans="2:13" ht="6.75" customHeight="1" x14ac:dyDescent="0.15"/>
    <row r="98" spans="2:13" s="47" customFormat="1" ht="20.100000000000001" customHeight="1" x14ac:dyDescent="0.15">
      <c r="B98" s="826" t="s">
        <v>28</v>
      </c>
      <c r="C98" s="827"/>
      <c r="D98" s="707"/>
      <c r="E98" s="708"/>
    </row>
    <row r="99" spans="2:13" s="166" customFormat="1" ht="20.100000000000001" customHeight="1" x14ac:dyDescent="0.15">
      <c r="B99" s="902" t="s">
        <v>248</v>
      </c>
      <c r="C99" s="903"/>
      <c r="D99" s="903"/>
      <c r="E99" s="903"/>
      <c r="F99" s="903"/>
      <c r="G99" s="689" t="s">
        <v>103</v>
      </c>
      <c r="H99" s="689"/>
      <c r="I99" s="689"/>
      <c r="J99" s="689"/>
      <c r="K99" s="689"/>
      <c r="L99" s="50"/>
      <c r="M99" s="256"/>
    </row>
    <row r="100" spans="2:13" s="166" customFormat="1" ht="20.100000000000001" customHeight="1" x14ac:dyDescent="0.15">
      <c r="B100" s="902" t="s">
        <v>247</v>
      </c>
      <c r="C100" s="903"/>
      <c r="D100" s="903"/>
      <c r="E100" s="903"/>
      <c r="F100" s="903"/>
      <c r="G100" s="689" t="s">
        <v>104</v>
      </c>
      <c r="H100" s="689"/>
      <c r="I100" s="689"/>
      <c r="J100" s="689"/>
      <c r="K100" s="689"/>
      <c r="L100" s="50"/>
      <c r="M100" s="256"/>
    </row>
    <row r="101" spans="2:13" s="166" customFormat="1" ht="20.100000000000001" customHeight="1" x14ac:dyDescent="0.15">
      <c r="B101" s="902" t="s">
        <v>246</v>
      </c>
      <c r="C101" s="903"/>
      <c r="D101" s="903"/>
      <c r="E101" s="903"/>
      <c r="F101" s="903"/>
      <c r="G101" s="689" t="s">
        <v>102</v>
      </c>
      <c r="H101" s="689"/>
      <c r="I101" s="689"/>
      <c r="J101" s="689"/>
      <c r="K101" s="689"/>
      <c r="L101" s="50"/>
      <c r="M101" s="256"/>
    </row>
    <row r="102" spans="2:13" s="8" customFormat="1" ht="4.5" customHeight="1" x14ac:dyDescent="0.15">
      <c r="B102" s="16"/>
      <c r="C102" s="17"/>
      <c r="D102" s="18"/>
      <c r="E102" s="18"/>
      <c r="F102" s="18"/>
      <c r="G102" s="18"/>
    </row>
    <row r="103" spans="2:13" s="8" customFormat="1" ht="20.100000000000001" customHeight="1" x14ac:dyDescent="0.15">
      <c r="B103" s="822" t="s">
        <v>151</v>
      </c>
      <c r="C103" s="822"/>
      <c r="D103" s="822"/>
      <c r="E103" s="822"/>
      <c r="F103" s="47"/>
      <c r="G103" s="47"/>
      <c r="H103" s="166"/>
      <c r="I103" s="166"/>
      <c r="J103" s="166"/>
      <c r="K103" s="166"/>
    </row>
    <row r="104" spans="2:13" s="8" customFormat="1" ht="20.100000000000001" customHeight="1" x14ac:dyDescent="0.15">
      <c r="B104" s="901" t="s">
        <v>218</v>
      </c>
      <c r="C104" s="901"/>
      <c r="D104" s="901"/>
      <c r="E104" s="901"/>
      <c r="F104" s="901"/>
      <c r="G104" s="625" t="s">
        <v>161</v>
      </c>
      <c r="H104" s="626"/>
      <c r="I104" s="626"/>
      <c r="J104" s="626"/>
      <c r="K104" s="627"/>
    </row>
    <row r="105" spans="2:13" s="8" customFormat="1" ht="20.100000000000001" customHeight="1" x14ac:dyDescent="0.15">
      <c r="B105" s="901" t="s">
        <v>219</v>
      </c>
      <c r="C105" s="901"/>
      <c r="D105" s="901"/>
      <c r="E105" s="901"/>
      <c r="F105" s="901"/>
      <c r="G105" s="625" t="s">
        <v>162</v>
      </c>
      <c r="H105" s="626"/>
      <c r="I105" s="626"/>
      <c r="J105" s="626"/>
      <c r="K105" s="627"/>
    </row>
    <row r="106" spans="2:13" s="8" customFormat="1" ht="4.5" customHeight="1" x14ac:dyDescent="0.15">
      <c r="B106" s="16"/>
      <c r="C106" s="17"/>
      <c r="D106" s="18"/>
      <c r="E106" s="18"/>
      <c r="F106" s="18"/>
      <c r="G106" s="18"/>
    </row>
    <row r="107" spans="2:13" s="8" customFormat="1" ht="20.100000000000001" customHeight="1" x14ac:dyDescent="0.15">
      <c r="B107" s="433" t="s">
        <v>222</v>
      </c>
      <c r="C107" s="818" t="s">
        <v>271</v>
      </c>
      <c r="D107" s="818"/>
      <c r="E107" s="818"/>
      <c r="F107" s="818"/>
      <c r="G107" s="818"/>
      <c r="H107" s="375"/>
      <c r="I107" s="375"/>
      <c r="J107" s="10"/>
    </row>
    <row r="108" spans="2:13" x14ac:dyDescent="0.15">
      <c r="B108" s="115" t="s">
        <v>75</v>
      </c>
      <c r="C108" s="115"/>
      <c r="D108" s="115"/>
      <c r="E108" s="115"/>
      <c r="F108" s="115"/>
      <c r="G108" s="46"/>
      <c r="H108" s="46"/>
      <c r="I108" s="46"/>
      <c r="J108" s="46"/>
      <c r="K108" s="46"/>
      <c r="L108" s="253"/>
      <c r="M108" s="46"/>
    </row>
    <row r="109" spans="2:13" x14ac:dyDescent="0.15">
      <c r="B109" s="115" t="s">
        <v>73</v>
      </c>
      <c r="C109" s="115"/>
      <c r="D109" s="115"/>
      <c r="E109" s="115"/>
      <c r="F109" s="115"/>
    </row>
    <row r="110" spans="2:13" x14ac:dyDescent="0.15">
      <c r="B110" s="257" t="s">
        <v>143</v>
      </c>
      <c r="C110" s="257"/>
      <c r="D110" s="257"/>
      <c r="E110" s="257"/>
      <c r="F110" s="257"/>
    </row>
    <row r="111" spans="2:13" x14ac:dyDescent="0.15">
      <c r="B111" s="463" t="s">
        <v>584</v>
      </c>
      <c r="C111" s="463"/>
      <c r="D111" s="463"/>
      <c r="E111" s="463"/>
      <c r="F111" s="463"/>
    </row>
    <row r="112" spans="2:13" x14ac:dyDescent="0.15">
      <c r="B112" s="463" t="s">
        <v>580</v>
      </c>
      <c r="C112" s="463"/>
      <c r="D112" s="463"/>
      <c r="E112" s="463"/>
      <c r="F112" s="463"/>
    </row>
    <row r="113" spans="2:13" x14ac:dyDescent="0.15">
      <c r="B113" s="463" t="s">
        <v>585</v>
      </c>
      <c r="C113" s="463"/>
      <c r="D113" s="463"/>
      <c r="E113" s="463"/>
      <c r="F113" s="463"/>
    </row>
    <row r="114" spans="2:13" x14ac:dyDescent="0.15">
      <c r="B114" s="463" t="s">
        <v>577</v>
      </c>
      <c r="C114" s="463"/>
      <c r="D114" s="463"/>
      <c r="E114" s="463"/>
      <c r="F114" s="463"/>
    </row>
    <row r="115" spans="2:13" x14ac:dyDescent="0.15">
      <c r="B115" s="463" t="s">
        <v>578</v>
      </c>
      <c r="C115" s="463"/>
      <c r="D115" s="463"/>
      <c r="E115" s="463"/>
      <c r="F115" s="463"/>
    </row>
    <row r="116" spans="2:13" x14ac:dyDescent="0.15">
      <c r="B116" s="419"/>
      <c r="C116" s="419"/>
      <c r="D116" s="419"/>
      <c r="E116" s="419"/>
      <c r="F116" s="419"/>
    </row>
    <row r="117" spans="2:13" ht="15" thickBot="1" x14ac:dyDescent="0.2">
      <c r="B117" s="253" t="s">
        <v>201</v>
      </c>
      <c r="C117" s="226"/>
      <c r="D117" s="226"/>
      <c r="E117" s="226"/>
      <c r="F117" s="226"/>
      <c r="G117" s="226"/>
      <c r="H117" s="46"/>
      <c r="I117" s="46"/>
      <c r="J117" s="46"/>
      <c r="K117" s="46"/>
      <c r="L117" s="46"/>
      <c r="M117" s="46"/>
    </row>
    <row r="118" spans="2:13" x14ac:dyDescent="0.15">
      <c r="B118" s="445" t="s">
        <v>202</v>
      </c>
      <c r="C118" s="778" t="s">
        <v>203</v>
      </c>
      <c r="D118" s="779"/>
      <c r="E118" s="812" t="s">
        <v>258</v>
      </c>
      <c r="F118" s="812"/>
      <c r="G118" s="812"/>
      <c r="H118" s="812"/>
      <c r="I118" s="813"/>
      <c r="J118" s="46"/>
      <c r="K118" s="46"/>
      <c r="L118" s="46"/>
      <c r="M118" s="46"/>
    </row>
    <row r="119" spans="2:13" ht="14.25" customHeight="1" x14ac:dyDescent="0.15">
      <c r="B119" s="613" t="s">
        <v>206</v>
      </c>
      <c r="C119" s="769" t="s">
        <v>207</v>
      </c>
      <c r="D119" s="770"/>
      <c r="E119" s="810" t="s">
        <v>527</v>
      </c>
      <c r="F119" s="810"/>
      <c r="G119" s="810"/>
      <c r="H119" s="810"/>
      <c r="I119" s="811"/>
      <c r="J119" s="46"/>
      <c r="K119" s="46"/>
      <c r="L119" s="46"/>
      <c r="M119" s="46"/>
    </row>
    <row r="120" spans="2:13" x14ac:dyDescent="0.15">
      <c r="B120" s="613"/>
      <c r="C120" s="714"/>
      <c r="D120" s="715"/>
      <c r="E120" s="810"/>
      <c r="F120" s="810"/>
      <c r="G120" s="810"/>
      <c r="H120" s="810"/>
      <c r="I120" s="811"/>
      <c r="J120" s="46"/>
      <c r="K120" s="46"/>
      <c r="L120" s="46"/>
      <c r="M120" s="46"/>
    </row>
    <row r="121" spans="2:13" x14ac:dyDescent="0.15">
      <c r="B121" s="613"/>
      <c r="C121" s="714"/>
      <c r="D121" s="715"/>
      <c r="E121" s="810"/>
      <c r="F121" s="810"/>
      <c r="G121" s="810"/>
      <c r="H121" s="810"/>
      <c r="I121" s="811"/>
      <c r="J121" s="46"/>
      <c r="K121" s="46"/>
      <c r="L121" s="46"/>
      <c r="M121" s="46"/>
    </row>
    <row r="122" spans="2:13" x14ac:dyDescent="0.15">
      <c r="B122" s="613"/>
      <c r="C122" s="714"/>
      <c r="D122" s="715"/>
      <c r="E122" s="810"/>
      <c r="F122" s="810"/>
      <c r="G122" s="810"/>
      <c r="H122" s="810"/>
      <c r="I122" s="811"/>
      <c r="J122" s="46"/>
      <c r="K122" s="46"/>
      <c r="L122" s="46"/>
      <c r="M122" s="46"/>
    </row>
    <row r="123" spans="2:13" x14ac:dyDescent="0.15">
      <c r="B123" s="613"/>
      <c r="C123" s="714"/>
      <c r="D123" s="715"/>
      <c r="E123" s="810"/>
      <c r="F123" s="810"/>
      <c r="G123" s="810"/>
      <c r="H123" s="810"/>
      <c r="I123" s="811"/>
      <c r="J123" s="46"/>
      <c r="K123" s="46"/>
      <c r="L123" s="46"/>
      <c r="M123" s="46"/>
    </row>
    <row r="124" spans="2:13" x14ac:dyDescent="0.15">
      <c r="B124" s="613"/>
      <c r="C124" s="714"/>
      <c r="D124" s="715"/>
      <c r="E124" s="810"/>
      <c r="F124" s="810"/>
      <c r="G124" s="810"/>
      <c r="H124" s="810"/>
      <c r="I124" s="811"/>
      <c r="J124" s="46"/>
      <c r="K124" s="46"/>
      <c r="L124" s="46"/>
      <c r="M124" s="46"/>
    </row>
    <row r="125" spans="2:13" x14ac:dyDescent="0.15">
      <c r="B125" s="613"/>
      <c r="C125" s="714"/>
      <c r="D125" s="715"/>
      <c r="E125" s="810"/>
      <c r="F125" s="810"/>
      <c r="G125" s="810"/>
      <c r="H125" s="810"/>
      <c r="I125" s="811"/>
      <c r="J125" s="46"/>
      <c r="K125" s="46"/>
      <c r="L125" s="46"/>
      <c r="M125" s="46"/>
    </row>
    <row r="126" spans="2:13" ht="28.15" customHeight="1" x14ac:dyDescent="0.15">
      <c r="B126" s="613"/>
      <c r="C126" s="716"/>
      <c r="D126" s="717"/>
      <c r="E126" s="810"/>
      <c r="F126" s="810"/>
      <c r="G126" s="810"/>
      <c r="H126" s="810"/>
      <c r="I126" s="811"/>
      <c r="J126" s="46"/>
      <c r="K126" s="46"/>
      <c r="L126" s="46"/>
      <c r="M126" s="46"/>
    </row>
    <row r="127" spans="2:13" ht="54" customHeight="1" x14ac:dyDescent="0.15">
      <c r="B127" s="376" t="s">
        <v>254</v>
      </c>
      <c r="C127" s="819" t="s">
        <v>529</v>
      </c>
      <c r="D127" s="820"/>
      <c r="E127" s="616"/>
      <c r="F127" s="616"/>
      <c r="G127" s="616"/>
      <c r="H127" s="616"/>
      <c r="I127" s="814"/>
      <c r="J127" s="46"/>
      <c r="K127" s="46"/>
      <c r="L127" s="46"/>
      <c r="M127" s="46"/>
    </row>
    <row r="128" spans="2:13" ht="40.5" customHeight="1" x14ac:dyDescent="0.15">
      <c r="B128" s="376" t="s">
        <v>255</v>
      </c>
      <c r="C128" s="819" t="s">
        <v>557</v>
      </c>
      <c r="D128" s="821"/>
      <c r="E128" s="815" t="s">
        <v>263</v>
      </c>
      <c r="F128" s="815"/>
      <c r="G128" s="815"/>
      <c r="H128" s="815"/>
      <c r="I128" s="816"/>
      <c r="J128" s="46"/>
      <c r="K128" s="46"/>
      <c r="L128" s="46"/>
      <c r="M128" s="46"/>
    </row>
    <row r="129" spans="2:13" ht="33.75" customHeight="1" x14ac:dyDescent="0.15">
      <c r="B129" s="376" t="s">
        <v>256</v>
      </c>
      <c r="C129" s="768" t="s">
        <v>556</v>
      </c>
      <c r="D129" s="681"/>
      <c r="E129" s="616"/>
      <c r="F129" s="616"/>
      <c r="G129" s="616"/>
      <c r="H129" s="616"/>
      <c r="I129" s="814"/>
      <c r="J129" s="46"/>
      <c r="K129" s="46"/>
      <c r="L129" s="46"/>
      <c r="M129" s="46"/>
    </row>
    <row r="130" spans="2:13" ht="15" thickBot="1" x14ac:dyDescent="0.2">
      <c r="B130" s="392" t="s">
        <v>257</v>
      </c>
      <c r="C130" s="682" t="s">
        <v>260</v>
      </c>
      <c r="D130" s="683"/>
      <c r="E130" s="617"/>
      <c r="F130" s="617"/>
      <c r="G130" s="617"/>
      <c r="H130" s="617"/>
      <c r="I130" s="817"/>
      <c r="J130" s="46"/>
      <c r="K130" s="46"/>
      <c r="L130" s="46"/>
      <c r="M130" s="46"/>
    </row>
  </sheetData>
  <mergeCells count="258">
    <mergeCell ref="H28:I28"/>
    <mergeCell ref="B30:C30"/>
    <mergeCell ref="B21:C21"/>
    <mergeCell ref="B22:C22"/>
    <mergeCell ref="B23:C23"/>
    <mergeCell ref="B24:C24"/>
    <mergeCell ref="B25:C25"/>
    <mergeCell ref="B26:C26"/>
    <mergeCell ref="B16:C16"/>
    <mergeCell ref="B17:C17"/>
    <mergeCell ref="B18:C18"/>
    <mergeCell ref="B19:C19"/>
    <mergeCell ref="B20:C20"/>
    <mergeCell ref="B9:C9"/>
    <mergeCell ref="B10:C10"/>
    <mergeCell ref="B11:C11"/>
    <mergeCell ref="B12:C12"/>
    <mergeCell ref="B13:C13"/>
    <mergeCell ref="B14:C14"/>
    <mergeCell ref="I2:K2"/>
    <mergeCell ref="B7:C8"/>
    <mergeCell ref="D7:E7"/>
    <mergeCell ref="F7:G7"/>
    <mergeCell ref="H7:I7"/>
    <mergeCell ref="J7:K7"/>
    <mergeCell ref="B15:C15"/>
    <mergeCell ref="B34:C34"/>
    <mergeCell ref="B35:C35"/>
    <mergeCell ref="B36:C36"/>
    <mergeCell ref="B37:C37"/>
    <mergeCell ref="B28:C29"/>
    <mergeCell ref="D28:E28"/>
    <mergeCell ref="F28:G28"/>
    <mergeCell ref="B44:C44"/>
    <mergeCell ref="B45:C45"/>
    <mergeCell ref="B31:C31"/>
    <mergeCell ref="B32:C32"/>
    <mergeCell ref="B33:C33"/>
    <mergeCell ref="B46:C46"/>
    <mergeCell ref="B47:C47"/>
    <mergeCell ref="D49:E49"/>
    <mergeCell ref="F49:G49"/>
    <mergeCell ref="B38:C38"/>
    <mergeCell ref="B39:C39"/>
    <mergeCell ref="B40:C40"/>
    <mergeCell ref="B41:C41"/>
    <mergeCell ref="B42:C42"/>
    <mergeCell ref="B43:C43"/>
    <mergeCell ref="H49:K49"/>
    <mergeCell ref="B50:C50"/>
    <mergeCell ref="D50:E50"/>
    <mergeCell ref="F50:G50"/>
    <mergeCell ref="H50:K50"/>
    <mergeCell ref="B51:C51"/>
    <mergeCell ref="D51:E51"/>
    <mergeCell ref="F51:G51"/>
    <mergeCell ref="H51:K51"/>
    <mergeCell ref="B54:C54"/>
    <mergeCell ref="D54:E54"/>
    <mergeCell ref="F54:G54"/>
    <mergeCell ref="H54:K54"/>
    <mergeCell ref="B55:C55"/>
    <mergeCell ref="D55:E55"/>
    <mergeCell ref="F55:G55"/>
    <mergeCell ref="H55:K55"/>
    <mergeCell ref="B52:C52"/>
    <mergeCell ref="D52:E52"/>
    <mergeCell ref="F52:G52"/>
    <mergeCell ref="H52:K52"/>
    <mergeCell ref="B53:C53"/>
    <mergeCell ref="D53:E53"/>
    <mergeCell ref="F53:G53"/>
    <mergeCell ref="H53:K53"/>
    <mergeCell ref="B58:C58"/>
    <mergeCell ref="D58:E58"/>
    <mergeCell ref="F58:G58"/>
    <mergeCell ref="H58:K58"/>
    <mergeCell ref="B59:C59"/>
    <mergeCell ref="D59:E59"/>
    <mergeCell ref="F59:G59"/>
    <mergeCell ref="H59:K59"/>
    <mergeCell ref="B56:C56"/>
    <mergeCell ref="D56:E56"/>
    <mergeCell ref="F56:G56"/>
    <mergeCell ref="H56:K56"/>
    <mergeCell ref="B57:C57"/>
    <mergeCell ref="D57:E57"/>
    <mergeCell ref="F57:G57"/>
    <mergeCell ref="H57:K57"/>
    <mergeCell ref="H62:K62"/>
    <mergeCell ref="B63:C63"/>
    <mergeCell ref="D63:E63"/>
    <mergeCell ref="F63:G63"/>
    <mergeCell ref="H63:K63"/>
    <mergeCell ref="B60:C60"/>
    <mergeCell ref="D60:E60"/>
    <mergeCell ref="F60:G60"/>
    <mergeCell ref="H60:K60"/>
    <mergeCell ref="B61:C61"/>
    <mergeCell ref="D61:E61"/>
    <mergeCell ref="F61:G61"/>
    <mergeCell ref="H61:K61"/>
    <mergeCell ref="B64:C64"/>
    <mergeCell ref="D64:E64"/>
    <mergeCell ref="F64:G64"/>
    <mergeCell ref="B65:C65"/>
    <mergeCell ref="D65:E65"/>
    <mergeCell ref="F65:G65"/>
    <mergeCell ref="B62:C62"/>
    <mergeCell ref="D62:E62"/>
    <mergeCell ref="F62:G62"/>
    <mergeCell ref="B68:C68"/>
    <mergeCell ref="D68:E68"/>
    <mergeCell ref="F68:G68"/>
    <mergeCell ref="H68:K68"/>
    <mergeCell ref="B69:C69"/>
    <mergeCell ref="D69:E69"/>
    <mergeCell ref="F69:G69"/>
    <mergeCell ref="H69:K69"/>
    <mergeCell ref="B66:C66"/>
    <mergeCell ref="D66:E66"/>
    <mergeCell ref="F66:G66"/>
    <mergeCell ref="H66:K66"/>
    <mergeCell ref="B67:C67"/>
    <mergeCell ref="D67:E67"/>
    <mergeCell ref="F67:G67"/>
    <mergeCell ref="H67:K67"/>
    <mergeCell ref="B73:C73"/>
    <mergeCell ref="B70:C70"/>
    <mergeCell ref="D70:E70"/>
    <mergeCell ref="F70:G70"/>
    <mergeCell ref="H70:K70"/>
    <mergeCell ref="B71:C71"/>
    <mergeCell ref="D71:E71"/>
    <mergeCell ref="F71:G71"/>
    <mergeCell ref="B72:C72"/>
    <mergeCell ref="D72:E72"/>
    <mergeCell ref="F72:G72"/>
    <mergeCell ref="H71:K71"/>
    <mergeCell ref="H72:K72"/>
    <mergeCell ref="B77:C77"/>
    <mergeCell ref="D77:E77"/>
    <mergeCell ref="F77:G77"/>
    <mergeCell ref="H77:K77"/>
    <mergeCell ref="B82:C82"/>
    <mergeCell ref="D82:E82"/>
    <mergeCell ref="F82:G82"/>
    <mergeCell ref="D73:E73"/>
    <mergeCell ref="F73:G73"/>
    <mergeCell ref="B74:C74"/>
    <mergeCell ref="D74:E74"/>
    <mergeCell ref="F74:G74"/>
    <mergeCell ref="B78:C78"/>
    <mergeCell ref="D78:E78"/>
    <mergeCell ref="F78:G78"/>
    <mergeCell ref="H78:K78"/>
    <mergeCell ref="B76:C76"/>
    <mergeCell ref="D76:E76"/>
    <mergeCell ref="F76:G76"/>
    <mergeCell ref="H76:K76"/>
    <mergeCell ref="B75:C75"/>
    <mergeCell ref="D75:E75"/>
    <mergeCell ref="F75:G75"/>
    <mergeCell ref="H75:K75"/>
    <mergeCell ref="B80:C80"/>
    <mergeCell ref="D80:E80"/>
    <mergeCell ref="F80:G80"/>
    <mergeCell ref="H80:K80"/>
    <mergeCell ref="B81:C81"/>
    <mergeCell ref="D81:E81"/>
    <mergeCell ref="F81:G81"/>
    <mergeCell ref="H81:K81"/>
    <mergeCell ref="B79:C79"/>
    <mergeCell ref="D79:E79"/>
    <mergeCell ref="F79:G79"/>
    <mergeCell ref="H79:K79"/>
    <mergeCell ref="B84:C84"/>
    <mergeCell ref="D84:E84"/>
    <mergeCell ref="F84:G84"/>
    <mergeCell ref="B85:C85"/>
    <mergeCell ref="D85:E85"/>
    <mergeCell ref="F85:G85"/>
    <mergeCell ref="B83:C83"/>
    <mergeCell ref="D83:E83"/>
    <mergeCell ref="F83:G83"/>
    <mergeCell ref="B87:C87"/>
    <mergeCell ref="D87:E87"/>
    <mergeCell ref="F87:G87"/>
    <mergeCell ref="H87:K87"/>
    <mergeCell ref="B89:C89"/>
    <mergeCell ref="B90:C90"/>
    <mergeCell ref="B91:C91"/>
    <mergeCell ref="D89:E89"/>
    <mergeCell ref="D90:E90"/>
    <mergeCell ref="D91:E91"/>
    <mergeCell ref="F89:G89"/>
    <mergeCell ref="F90:G90"/>
    <mergeCell ref="F91:G91"/>
    <mergeCell ref="H89:K89"/>
    <mergeCell ref="H90:K90"/>
    <mergeCell ref="H84:K84"/>
    <mergeCell ref="H85:K85"/>
    <mergeCell ref="H82:K82"/>
    <mergeCell ref="H83:K83"/>
    <mergeCell ref="B96:C96"/>
    <mergeCell ref="D96:G96"/>
    <mergeCell ref="H96:K96"/>
    <mergeCell ref="H64:K64"/>
    <mergeCell ref="H65:K65"/>
    <mergeCell ref="H73:K73"/>
    <mergeCell ref="H74:K74"/>
    <mergeCell ref="B88:C88"/>
    <mergeCell ref="D88:E88"/>
    <mergeCell ref="F88:G88"/>
    <mergeCell ref="H88:K88"/>
    <mergeCell ref="B92:C92"/>
    <mergeCell ref="D92:E92"/>
    <mergeCell ref="F92:G92"/>
    <mergeCell ref="H92:K92"/>
    <mergeCell ref="H91:K91"/>
    <mergeCell ref="B86:C86"/>
    <mergeCell ref="D86:E86"/>
    <mergeCell ref="F86:G86"/>
    <mergeCell ref="H86:K86"/>
    <mergeCell ref="C130:D130"/>
    <mergeCell ref="E130:I130"/>
    <mergeCell ref="C107:G107"/>
    <mergeCell ref="C118:D118"/>
    <mergeCell ref="E118:I118"/>
    <mergeCell ref="B119:B126"/>
    <mergeCell ref="C119:D126"/>
    <mergeCell ref="E119:I126"/>
    <mergeCell ref="C127:D127"/>
    <mergeCell ref="E127:I127"/>
    <mergeCell ref="C128:D128"/>
    <mergeCell ref="E128:I128"/>
    <mergeCell ref="B93:C93"/>
    <mergeCell ref="D93:E93"/>
    <mergeCell ref="F93:G93"/>
    <mergeCell ref="H93:K93"/>
    <mergeCell ref="B94:C94"/>
    <mergeCell ref="D94:E94"/>
    <mergeCell ref="F94:G94"/>
    <mergeCell ref="H94:K94"/>
    <mergeCell ref="C129:D129"/>
    <mergeCell ref="E129:I129"/>
    <mergeCell ref="B103:E103"/>
    <mergeCell ref="B104:F104"/>
    <mergeCell ref="G104:K104"/>
    <mergeCell ref="B105:F105"/>
    <mergeCell ref="G105:K105"/>
    <mergeCell ref="B98:E98"/>
    <mergeCell ref="B99:F99"/>
    <mergeCell ref="G99:K99"/>
    <mergeCell ref="B100:F100"/>
    <mergeCell ref="G100:K100"/>
    <mergeCell ref="B101:F101"/>
    <mergeCell ref="G101:K101"/>
  </mergeCells>
  <phoneticPr fontId="22"/>
  <pageMargins left="0.62992125984251968" right="0.19685039370078741" top="0.78740157480314965" bottom="0.78740157480314965" header="0" footer="0"/>
  <pageSetup paperSize="9" scale="71" orientation="portrait" r:id="rId1"/>
  <headerFooter alignWithMargins="0"/>
  <rowBreaks count="1" manualBreakCount="1">
    <brk id="47"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130"/>
  <sheetViews>
    <sheetView view="pageBreakPreview" zoomScaleNormal="100" zoomScaleSheetLayoutView="100" workbookViewId="0">
      <selection activeCell="N1" sqref="N1"/>
    </sheetView>
  </sheetViews>
  <sheetFormatPr defaultColWidth="9" defaultRowHeight="14.25" x14ac:dyDescent="0.15"/>
  <cols>
    <col min="1" max="1" width="0.875" style="46" customWidth="1"/>
    <col min="2" max="2" width="40.625" style="46" customWidth="1"/>
    <col min="3" max="3" width="7.25" style="46" customWidth="1"/>
    <col min="4" max="11" width="7.25" style="168" customWidth="1"/>
    <col min="12" max="12" width="4.25" style="168" customWidth="1"/>
    <col min="13" max="13" width="0.625" style="168" customWidth="1"/>
    <col min="14" max="14" width="2" style="46" customWidth="1"/>
    <col min="15" max="16384" width="9" style="46"/>
  </cols>
  <sheetData>
    <row r="1" spans="2:13" ht="6.75" customHeight="1" thickBot="1" x14ac:dyDescent="0.2"/>
    <row r="2" spans="2:13" ht="18.75" thickTop="1" thickBot="1" x14ac:dyDescent="0.2">
      <c r="B2" s="461" t="s">
        <v>553</v>
      </c>
      <c r="C2" s="244"/>
      <c r="D2" s="170"/>
      <c r="E2" s="170"/>
      <c r="F2" s="170"/>
      <c r="G2" s="171"/>
      <c r="H2" s="171"/>
      <c r="I2" s="567" t="s">
        <v>142</v>
      </c>
      <c r="J2" s="568"/>
      <c r="K2" s="569"/>
      <c r="M2" s="171"/>
    </row>
    <row r="3" spans="2:13" ht="18" thickTop="1" x14ac:dyDescent="0.15">
      <c r="B3" s="169"/>
      <c r="C3" s="244"/>
      <c r="D3" s="170"/>
      <c r="E3" s="170"/>
      <c r="F3" s="170"/>
      <c r="G3" s="171"/>
      <c r="H3" s="171"/>
      <c r="I3" s="171"/>
      <c r="J3" s="171"/>
      <c r="K3" s="171"/>
      <c r="M3" s="171"/>
    </row>
    <row r="4" spans="2:13" x14ac:dyDescent="0.15">
      <c r="B4" s="138"/>
      <c r="C4" s="324"/>
      <c r="D4" s="324"/>
      <c r="E4" s="324"/>
      <c r="F4" s="324"/>
      <c r="G4" s="359"/>
      <c r="H4" s="46"/>
      <c r="I4" s="46"/>
      <c r="J4" s="46"/>
      <c r="K4" s="428" t="s">
        <v>597</v>
      </c>
      <c r="L4" s="46"/>
      <c r="M4" s="46"/>
    </row>
    <row r="5" spans="2:13" ht="11.25" customHeight="1" x14ac:dyDescent="0.15">
      <c r="F5" s="172"/>
      <c r="J5" s="172"/>
    </row>
    <row r="6" spans="2:13" ht="15" thickBot="1" x14ac:dyDescent="0.2">
      <c r="B6" s="46" t="s">
        <v>265</v>
      </c>
      <c r="F6" s="138" t="s">
        <v>64</v>
      </c>
      <c r="G6" s="138">
        <v>10.88</v>
      </c>
      <c r="H6" s="168" t="s">
        <v>37</v>
      </c>
    </row>
    <row r="7" spans="2:13" ht="24.75" customHeight="1" thickBot="1" x14ac:dyDescent="0.2">
      <c r="B7" s="886" t="s">
        <v>41</v>
      </c>
      <c r="C7" s="887"/>
      <c r="D7" s="884" t="s">
        <v>38</v>
      </c>
      <c r="E7" s="885"/>
      <c r="F7" s="884" t="s">
        <v>39</v>
      </c>
      <c r="G7" s="885"/>
      <c r="H7" s="884" t="s">
        <v>40</v>
      </c>
      <c r="I7" s="885"/>
      <c r="J7" s="884" t="s">
        <v>105</v>
      </c>
      <c r="K7" s="885"/>
      <c r="M7" s="46"/>
    </row>
    <row r="8" spans="2:13" s="214" customFormat="1" ht="24.75" customHeight="1" thickBot="1" x14ac:dyDescent="0.2">
      <c r="B8" s="888"/>
      <c r="C8" s="889"/>
      <c r="D8" s="245" t="s">
        <v>0</v>
      </c>
      <c r="E8" s="246" t="s">
        <v>33</v>
      </c>
      <c r="F8" s="245" t="s">
        <v>0</v>
      </c>
      <c r="G8" s="246" t="s">
        <v>33</v>
      </c>
      <c r="H8" s="245" t="s">
        <v>0</v>
      </c>
      <c r="I8" s="246" t="s">
        <v>33</v>
      </c>
      <c r="J8" s="245" t="s">
        <v>0</v>
      </c>
      <c r="K8" s="246" t="s">
        <v>33</v>
      </c>
    </row>
    <row r="9" spans="2:13" ht="22.15" customHeight="1" x14ac:dyDescent="0.15">
      <c r="B9" s="897" t="s">
        <v>486</v>
      </c>
      <c r="C9" s="898"/>
      <c r="D9" s="247"/>
      <c r="E9" s="140"/>
      <c r="F9" s="248"/>
      <c r="G9" s="249"/>
      <c r="H9" s="250"/>
      <c r="I9" s="140"/>
      <c r="J9" s="248"/>
      <c r="K9" s="140"/>
      <c r="M9" s="46"/>
    </row>
    <row r="10" spans="2:13" ht="22.15" customHeight="1" x14ac:dyDescent="0.15">
      <c r="B10" s="871" t="s">
        <v>4</v>
      </c>
      <c r="C10" s="872"/>
      <c r="D10" s="378">
        <v>366</v>
      </c>
      <c r="E10" s="302">
        <f>INT(D10*$G$6)-INT(INT(D10*$G$6)*0.7)</f>
        <v>1195</v>
      </c>
      <c r="F10" s="379">
        <v>380</v>
      </c>
      <c r="G10" s="302">
        <f>INT(F10*$G$6)-INT(INT(F10*$G$6)*0.7)</f>
        <v>1241</v>
      </c>
      <c r="H10" s="380">
        <v>483</v>
      </c>
      <c r="I10" s="302">
        <f>INT(H10*$G$6)-INT(INT(H10*$G$6)*0.7)</f>
        <v>1577</v>
      </c>
      <c r="J10" s="379">
        <v>549</v>
      </c>
      <c r="K10" s="302">
        <f>INT(J10*$G$6)-INT(INT(J10*$G$6)*0.7)</f>
        <v>1792</v>
      </c>
      <c r="M10" s="46"/>
    </row>
    <row r="11" spans="2:13" ht="22.15" customHeight="1" x14ac:dyDescent="0.15">
      <c r="B11" s="865" t="s">
        <v>5</v>
      </c>
      <c r="C11" s="866"/>
      <c r="D11" s="381">
        <v>395</v>
      </c>
      <c r="E11" s="302">
        <f>INT(D11*$G$6)-INT(INT(D11*$G$6)*0.7)</f>
        <v>1290</v>
      </c>
      <c r="F11" s="382">
        <v>436</v>
      </c>
      <c r="G11" s="302">
        <f>INT(F11*$G$6)-INT(INT(F11*$G$6)*0.7)</f>
        <v>1423</v>
      </c>
      <c r="H11" s="383">
        <v>561</v>
      </c>
      <c r="I11" s="302">
        <f>INT(H11*$G$6)-INT(INT(H11*$G$6)*0.7)</f>
        <v>1831</v>
      </c>
      <c r="J11" s="382">
        <v>637</v>
      </c>
      <c r="K11" s="302">
        <f>INT(J11*$G$6)-INT(INT(J11*$G$6)*0.7)</f>
        <v>2079</v>
      </c>
      <c r="M11" s="46"/>
    </row>
    <row r="12" spans="2:13" ht="22.15" customHeight="1" x14ac:dyDescent="0.15">
      <c r="B12" s="865" t="s">
        <v>6</v>
      </c>
      <c r="C12" s="866"/>
      <c r="D12" s="381">
        <v>426</v>
      </c>
      <c r="E12" s="302">
        <f>INT(D12*$G$6)-INT(INT(D12*$G$6)*0.7)</f>
        <v>1391</v>
      </c>
      <c r="F12" s="382">
        <v>494</v>
      </c>
      <c r="G12" s="302">
        <f>INT(F12*$G$6)-INT(INT(F12*$G$6)*0.7)</f>
        <v>1613</v>
      </c>
      <c r="H12" s="383">
        <v>638</v>
      </c>
      <c r="I12" s="302">
        <f>INT(H12*$G$6)-INT(INT(H12*$G$6)*0.7)</f>
        <v>2083</v>
      </c>
      <c r="J12" s="382">
        <v>725</v>
      </c>
      <c r="K12" s="302">
        <f>INT(J12*$G$6)-INT(INT(J12*$G$6)*0.7)</f>
        <v>2367</v>
      </c>
      <c r="M12" s="46"/>
    </row>
    <row r="13" spans="2:13" ht="22.15" customHeight="1" x14ac:dyDescent="0.15">
      <c r="B13" s="865" t="s">
        <v>7</v>
      </c>
      <c r="C13" s="866"/>
      <c r="D13" s="381">
        <v>455</v>
      </c>
      <c r="E13" s="302">
        <f>INT(D13*$G$6)-INT(INT(D13*$G$6)*0.7)</f>
        <v>1485</v>
      </c>
      <c r="F13" s="382">
        <v>551</v>
      </c>
      <c r="G13" s="302">
        <f>INT(F13*$G$6)-INT(INT(F13*$G$6)*0.7)</f>
        <v>1799</v>
      </c>
      <c r="H13" s="383">
        <v>738</v>
      </c>
      <c r="I13" s="302">
        <f>INT(H13*$G$6)-INT(INT(H13*$G$6)*0.7)</f>
        <v>2409</v>
      </c>
      <c r="J13" s="382">
        <v>838</v>
      </c>
      <c r="K13" s="302">
        <f>INT(J13*$G$6)-INT(INT(J13*$G$6)*0.7)</f>
        <v>2736</v>
      </c>
      <c r="M13" s="46"/>
    </row>
    <row r="14" spans="2:13" ht="22.15" customHeight="1" x14ac:dyDescent="0.15">
      <c r="B14" s="865" t="s">
        <v>8</v>
      </c>
      <c r="C14" s="866"/>
      <c r="D14" s="381">
        <v>487</v>
      </c>
      <c r="E14" s="302">
        <f>INT(D14*$G$6)-INT(INT(D14*$G$6)*0.7)</f>
        <v>1590</v>
      </c>
      <c r="F14" s="382">
        <v>608</v>
      </c>
      <c r="G14" s="302">
        <f>INT(F14*$G$6)-INT(INT(F14*$G$6)*0.7)</f>
        <v>1985</v>
      </c>
      <c r="H14" s="383">
        <v>836</v>
      </c>
      <c r="I14" s="302">
        <f>INT(H14*$G$6)-INT(INT(H14*$G$6)*0.7)</f>
        <v>2729</v>
      </c>
      <c r="J14" s="382">
        <v>950</v>
      </c>
      <c r="K14" s="302">
        <f>INT(J14*$G$6)-INT(INT(J14*$G$6)*0.7)</f>
        <v>3101</v>
      </c>
      <c r="M14" s="46"/>
    </row>
    <row r="15" spans="2:13" ht="22.15" customHeight="1" x14ac:dyDescent="0.15">
      <c r="B15" s="869" t="s">
        <v>427</v>
      </c>
      <c r="C15" s="870"/>
      <c r="D15" s="123"/>
      <c r="E15" s="128"/>
      <c r="F15" s="125"/>
      <c r="G15" s="126"/>
      <c r="H15" s="127"/>
      <c r="I15" s="124"/>
      <c r="J15" s="125"/>
      <c r="K15" s="124"/>
      <c r="M15" s="46"/>
    </row>
    <row r="16" spans="2:13" ht="22.15" customHeight="1" x14ac:dyDescent="0.15">
      <c r="B16" s="871" t="s">
        <v>4</v>
      </c>
      <c r="C16" s="872"/>
      <c r="D16" s="378">
        <v>361</v>
      </c>
      <c r="E16" s="302">
        <f>INT(D16*$G$6)-INT(INT(D16*$G$6)*0.7)</f>
        <v>1179</v>
      </c>
      <c r="F16" s="379">
        <v>375</v>
      </c>
      <c r="G16" s="302">
        <f>INT(F16*$G$6)-INT(INT(F16*$G$6)*0.7)</f>
        <v>1224</v>
      </c>
      <c r="H16" s="380">
        <v>477</v>
      </c>
      <c r="I16" s="302">
        <f>INT(H16*$G$6)-INT(INT(H16*$G$6)*0.7)</f>
        <v>1557</v>
      </c>
      <c r="J16" s="379">
        <v>540</v>
      </c>
      <c r="K16" s="302">
        <f>INT(J16*$G$6)-INT(INT(J16*$G$6)*0.7)</f>
        <v>1763</v>
      </c>
      <c r="M16" s="46"/>
    </row>
    <row r="17" spans="2:13" ht="22.15" customHeight="1" x14ac:dyDescent="0.15">
      <c r="B17" s="865" t="s">
        <v>5</v>
      </c>
      <c r="C17" s="866"/>
      <c r="D17" s="381">
        <v>392</v>
      </c>
      <c r="E17" s="302">
        <f>INT(D17*$G$6)-INT(INT(D17*$G$6)*0.7)</f>
        <v>1280</v>
      </c>
      <c r="F17" s="382">
        <v>431</v>
      </c>
      <c r="G17" s="302">
        <f>INT(F17*$G$6)-INT(INT(F17*$G$6)*0.7)</f>
        <v>1407</v>
      </c>
      <c r="H17" s="383">
        <v>554</v>
      </c>
      <c r="I17" s="302">
        <f>INT(H17*$G$6)-INT(INT(H17*$G$6)*0.7)</f>
        <v>1809</v>
      </c>
      <c r="J17" s="382">
        <v>626</v>
      </c>
      <c r="K17" s="302">
        <f>INT(J17*$G$6)-INT(INT(J17*$G$6)*0.7)</f>
        <v>2043</v>
      </c>
      <c r="M17" s="46"/>
    </row>
    <row r="18" spans="2:13" ht="22.15" customHeight="1" x14ac:dyDescent="0.15">
      <c r="B18" s="865" t="s">
        <v>6</v>
      </c>
      <c r="C18" s="866"/>
      <c r="D18" s="381">
        <v>421</v>
      </c>
      <c r="E18" s="302">
        <f>INT(D18*$G$6)-INT(INT(D18*$G$6)*0.7)</f>
        <v>1374</v>
      </c>
      <c r="F18" s="382">
        <v>488</v>
      </c>
      <c r="G18" s="302">
        <f>INT(F18*$G$6)-INT(INT(F18*$G$6)*0.7)</f>
        <v>1593</v>
      </c>
      <c r="H18" s="383">
        <v>630</v>
      </c>
      <c r="I18" s="302">
        <f>INT(H18*$G$6)-INT(INT(H18*$G$6)*0.7)</f>
        <v>2057</v>
      </c>
      <c r="J18" s="382">
        <v>711</v>
      </c>
      <c r="K18" s="302">
        <f>INT(J18*$G$6)-INT(INT(J18*$G$6)*0.7)</f>
        <v>2321</v>
      </c>
      <c r="M18" s="46"/>
    </row>
    <row r="19" spans="2:13" ht="22.15" customHeight="1" x14ac:dyDescent="0.15">
      <c r="B19" s="865" t="s">
        <v>7</v>
      </c>
      <c r="C19" s="866"/>
      <c r="D19" s="381">
        <v>450</v>
      </c>
      <c r="E19" s="302">
        <f>INT(D19*$G$6)-INT(INT(D19*$G$6)*0.7)</f>
        <v>1469</v>
      </c>
      <c r="F19" s="382">
        <v>544</v>
      </c>
      <c r="G19" s="302">
        <f>INT(F19*$G$6)-INT(INT(F19*$G$6)*0.7)</f>
        <v>1776</v>
      </c>
      <c r="H19" s="383">
        <v>727</v>
      </c>
      <c r="I19" s="302">
        <f>INT(H19*$G$6)-INT(INT(H19*$G$6)*0.7)</f>
        <v>2373</v>
      </c>
      <c r="J19" s="382">
        <v>821</v>
      </c>
      <c r="K19" s="302">
        <f>INT(J19*$G$6)-INT(INT(J19*$G$6)*0.7)</f>
        <v>2680</v>
      </c>
      <c r="M19" s="46"/>
    </row>
    <row r="20" spans="2:13" ht="22.15" customHeight="1" x14ac:dyDescent="0.15">
      <c r="B20" s="865" t="s">
        <v>8</v>
      </c>
      <c r="C20" s="866"/>
      <c r="D20" s="381">
        <v>481</v>
      </c>
      <c r="E20" s="302">
        <f>INT(D20*$G$6)-INT(INT(D20*$G$6)*0.7)</f>
        <v>1570</v>
      </c>
      <c r="F20" s="382">
        <v>601</v>
      </c>
      <c r="G20" s="302">
        <f>INT(F20*$G$6)-INT(INT(F20*$G$6)*0.7)</f>
        <v>1962</v>
      </c>
      <c r="H20" s="383">
        <v>824</v>
      </c>
      <c r="I20" s="302">
        <f>INT(H20*$G$6)-INT(INT(H20*$G$6)*0.7)</f>
        <v>2690</v>
      </c>
      <c r="J20" s="382">
        <v>932</v>
      </c>
      <c r="K20" s="302">
        <f>INT(J20*$G$6)-INT(INT(J20*$G$6)*0.7)</f>
        <v>3042</v>
      </c>
      <c r="M20" s="46"/>
    </row>
    <row r="21" spans="2:13" ht="22.15" customHeight="1" x14ac:dyDescent="0.15">
      <c r="B21" s="869" t="s">
        <v>428</v>
      </c>
      <c r="C21" s="870"/>
      <c r="D21" s="123"/>
      <c r="E21" s="128"/>
      <c r="F21" s="125"/>
      <c r="G21" s="126"/>
      <c r="H21" s="127"/>
      <c r="I21" s="124"/>
      <c r="J21" s="125"/>
      <c r="K21" s="124"/>
      <c r="M21" s="46"/>
    </row>
    <row r="22" spans="2:13" ht="22.15" customHeight="1" x14ac:dyDescent="0.15">
      <c r="B22" s="871" t="s">
        <v>4</v>
      </c>
      <c r="C22" s="872"/>
      <c r="D22" s="378">
        <v>353</v>
      </c>
      <c r="E22" s="302">
        <f>INT(D22*$G$6)-INT(INT(D22*$G$6)*0.7)</f>
        <v>1152</v>
      </c>
      <c r="F22" s="379">
        <v>368</v>
      </c>
      <c r="G22" s="302">
        <f>INT(F22*$G$6)-INT(INT(F22*$G$6)*0.7)</f>
        <v>1201</v>
      </c>
      <c r="H22" s="380">
        <v>465</v>
      </c>
      <c r="I22" s="302">
        <f>INT(H22*$G$6)-INT(INT(H22*$G$6)*0.7)</f>
        <v>1518</v>
      </c>
      <c r="J22" s="379">
        <v>520</v>
      </c>
      <c r="K22" s="302">
        <f>INT(J22*$G$6)-INT(INT(J22*$G$6)*0.7)</f>
        <v>1698</v>
      </c>
      <c r="M22" s="46"/>
    </row>
    <row r="23" spans="2:13" ht="22.15" customHeight="1" x14ac:dyDescent="0.15">
      <c r="B23" s="865" t="s">
        <v>5</v>
      </c>
      <c r="C23" s="866"/>
      <c r="D23" s="381">
        <v>384</v>
      </c>
      <c r="E23" s="302">
        <f>INT(D23*$G$6)-INT(INT(D23*$G$6)*0.7)</f>
        <v>1254</v>
      </c>
      <c r="F23" s="382">
        <v>423</v>
      </c>
      <c r="G23" s="302">
        <f>INT(F23*$G$6)-INT(INT(F23*$G$6)*0.7)</f>
        <v>1381</v>
      </c>
      <c r="H23" s="383">
        <v>542</v>
      </c>
      <c r="I23" s="302">
        <f>INT(H23*$G$6)-INT(INT(H23*$G$6)*0.7)</f>
        <v>1769</v>
      </c>
      <c r="J23" s="382">
        <v>606</v>
      </c>
      <c r="K23" s="302">
        <f>INT(J23*$G$6)-INT(INT(J23*$G$6)*0.7)</f>
        <v>1978</v>
      </c>
      <c r="M23" s="46"/>
    </row>
    <row r="24" spans="2:13" ht="22.15" customHeight="1" x14ac:dyDescent="0.15">
      <c r="B24" s="865" t="s">
        <v>6</v>
      </c>
      <c r="C24" s="866"/>
      <c r="D24" s="381">
        <v>411</v>
      </c>
      <c r="E24" s="302">
        <f>INT(D24*$G$6)-INT(INT(D24*$G$6)*0.7)</f>
        <v>1342</v>
      </c>
      <c r="F24" s="382">
        <v>477</v>
      </c>
      <c r="G24" s="302">
        <f>INT(F24*$G$6)-INT(INT(F24*$G$6)*0.7)</f>
        <v>1557</v>
      </c>
      <c r="H24" s="383">
        <v>616</v>
      </c>
      <c r="I24" s="302">
        <f>INT(H24*$G$6)-INT(INT(H24*$G$6)*0.7)</f>
        <v>2011</v>
      </c>
      <c r="J24" s="382">
        <v>689</v>
      </c>
      <c r="K24" s="302">
        <f>INT(J24*$G$6)-INT(INT(J24*$G$6)*0.7)</f>
        <v>2249</v>
      </c>
      <c r="M24" s="46"/>
    </row>
    <row r="25" spans="2:13" ht="22.15" customHeight="1" x14ac:dyDescent="0.15">
      <c r="B25" s="865" t="s">
        <v>7</v>
      </c>
      <c r="C25" s="866"/>
      <c r="D25" s="381">
        <v>441</v>
      </c>
      <c r="E25" s="302">
        <f>INT(D25*$G$6)-INT(INT(D25*$G$6)*0.7)</f>
        <v>1440</v>
      </c>
      <c r="F25" s="382">
        <v>531</v>
      </c>
      <c r="G25" s="302">
        <f>INT(F25*$G$6)-INT(INT(F25*$G$6)*0.7)</f>
        <v>1734</v>
      </c>
      <c r="H25" s="383">
        <v>710</v>
      </c>
      <c r="I25" s="302">
        <f>INT(H25*$G$6)-INT(INT(H25*$G$6)*0.7)</f>
        <v>2318</v>
      </c>
      <c r="J25" s="382">
        <v>796</v>
      </c>
      <c r="K25" s="302">
        <f>INT(J25*$G$6)-INT(INT(J25*$G$6)*0.7)</f>
        <v>2598</v>
      </c>
      <c r="M25" s="46"/>
    </row>
    <row r="26" spans="2:13" ht="22.15" customHeight="1" thickBot="1" x14ac:dyDescent="0.2">
      <c r="B26" s="873" t="s">
        <v>8</v>
      </c>
      <c r="C26" s="874"/>
      <c r="D26" s="384">
        <v>469</v>
      </c>
      <c r="E26" s="385">
        <f>INT(D26*$G$6)-INT(INT(D26*$G$6)*0.7)</f>
        <v>1531</v>
      </c>
      <c r="F26" s="384">
        <v>586</v>
      </c>
      <c r="G26" s="385">
        <f>INT(F26*$G$6)-INT(INT(F26*$G$6)*0.7)</f>
        <v>1913</v>
      </c>
      <c r="H26" s="386">
        <v>806</v>
      </c>
      <c r="I26" s="385">
        <f>INT(H26*$G$6)-INT(INT(H26*$G$6)*0.7)</f>
        <v>2631</v>
      </c>
      <c r="J26" s="384">
        <v>902</v>
      </c>
      <c r="K26" s="385">
        <f>INT(J26*$G$6)-INT(INT(J26*$G$6)*0.7)</f>
        <v>2944</v>
      </c>
      <c r="M26" s="46"/>
    </row>
    <row r="27" spans="2:13" ht="22.15" customHeight="1" thickBot="1" x14ac:dyDescent="0.2">
      <c r="B27" s="55"/>
      <c r="C27" s="55"/>
      <c r="D27" s="56"/>
      <c r="E27" s="57"/>
      <c r="F27" s="56"/>
      <c r="G27" s="57"/>
      <c r="H27" s="57"/>
      <c r="I27" s="57"/>
      <c r="J27" s="56"/>
      <c r="K27" s="57"/>
      <c r="L27" s="58"/>
      <c r="M27" s="46"/>
    </row>
    <row r="28" spans="2:13" ht="22.15" customHeight="1" thickBot="1" x14ac:dyDescent="0.2">
      <c r="B28" s="886" t="s">
        <v>41</v>
      </c>
      <c r="C28" s="887"/>
      <c r="D28" s="884" t="s">
        <v>106</v>
      </c>
      <c r="E28" s="885"/>
      <c r="F28" s="882" t="s">
        <v>107</v>
      </c>
      <c r="G28" s="883"/>
      <c r="H28" s="882" t="s">
        <v>108</v>
      </c>
      <c r="I28" s="883"/>
      <c r="J28" s="46"/>
      <c r="K28" s="46"/>
      <c r="L28" s="46"/>
      <c r="M28" s="46"/>
    </row>
    <row r="29" spans="2:13" ht="22.15" customHeight="1" thickBot="1" x14ac:dyDescent="0.2">
      <c r="B29" s="888"/>
      <c r="C29" s="889"/>
      <c r="D29" s="245" t="s">
        <v>0</v>
      </c>
      <c r="E29" s="246" t="s">
        <v>33</v>
      </c>
      <c r="F29" s="245" t="s">
        <v>0</v>
      </c>
      <c r="G29" s="246" t="s">
        <v>33</v>
      </c>
      <c r="H29" s="245" t="s">
        <v>0</v>
      </c>
      <c r="I29" s="246" t="s">
        <v>33</v>
      </c>
      <c r="J29" s="46"/>
      <c r="K29" s="46"/>
      <c r="L29" s="46"/>
      <c r="M29" s="46"/>
    </row>
    <row r="30" spans="2:13" ht="22.15" customHeight="1" x14ac:dyDescent="0.15">
      <c r="B30" s="897" t="s">
        <v>426</v>
      </c>
      <c r="C30" s="898"/>
      <c r="D30" s="250"/>
      <c r="E30" s="140"/>
      <c r="F30" s="247"/>
      <c r="G30" s="140"/>
      <c r="H30" s="250"/>
      <c r="I30" s="140"/>
      <c r="J30" s="46"/>
      <c r="K30" s="46"/>
      <c r="L30" s="46"/>
      <c r="M30" s="46"/>
    </row>
    <row r="31" spans="2:13" ht="22.15" customHeight="1" x14ac:dyDescent="0.15">
      <c r="B31" s="871" t="s">
        <v>4</v>
      </c>
      <c r="C31" s="872"/>
      <c r="D31" s="380">
        <v>618</v>
      </c>
      <c r="E31" s="302">
        <f>INT(D31*$G$6)-INT(INT(D31*$G$6)*0.7)</f>
        <v>2017</v>
      </c>
      <c r="F31" s="378">
        <v>710</v>
      </c>
      <c r="G31" s="302">
        <f>INT(F31*$G$6)-INT(INT(F31*$G$6)*0.7)</f>
        <v>2318</v>
      </c>
      <c r="H31" s="380">
        <v>757</v>
      </c>
      <c r="I31" s="302">
        <f>INT(H31*$G$6)-INT(INT(H31*$G$6)*0.7)</f>
        <v>2471</v>
      </c>
      <c r="J31" s="46"/>
      <c r="K31" s="46"/>
      <c r="L31" s="46"/>
      <c r="M31" s="46"/>
    </row>
    <row r="32" spans="2:13" ht="22.15" customHeight="1" x14ac:dyDescent="0.15">
      <c r="B32" s="865" t="s">
        <v>5</v>
      </c>
      <c r="C32" s="866"/>
      <c r="D32" s="383">
        <v>733</v>
      </c>
      <c r="E32" s="302">
        <f>INT(D32*$G$6)-INT(INT(D32*$G$6)*0.7)</f>
        <v>2393</v>
      </c>
      <c r="F32" s="381">
        <v>844</v>
      </c>
      <c r="G32" s="302">
        <f>INT(F32*$G$6)-INT(INT(F32*$G$6)*0.7)</f>
        <v>2755</v>
      </c>
      <c r="H32" s="383">
        <v>897</v>
      </c>
      <c r="I32" s="302">
        <f>INT(H32*$G$6)-INT(INT(H32*$G$6)*0.7)</f>
        <v>2928</v>
      </c>
      <c r="J32" s="46"/>
      <c r="K32" s="46"/>
      <c r="L32" s="46"/>
      <c r="M32" s="46"/>
    </row>
    <row r="33" spans="2:13" ht="22.15" customHeight="1" x14ac:dyDescent="0.15">
      <c r="B33" s="865" t="s">
        <v>6</v>
      </c>
      <c r="C33" s="866"/>
      <c r="D33" s="383">
        <v>846</v>
      </c>
      <c r="E33" s="302">
        <f>INT(D33*$G$6)-INT(INT(D33*$G$6)*0.7)</f>
        <v>2762</v>
      </c>
      <c r="F33" s="381">
        <v>974</v>
      </c>
      <c r="G33" s="302">
        <f>INT(F33*$G$6)-INT(INT(F33*$G$6)*0.7)</f>
        <v>3180</v>
      </c>
      <c r="H33" s="383">
        <v>1039</v>
      </c>
      <c r="I33" s="302">
        <f>INT(H33*$G$6)-INT(INT(H33*$G$6)*0.7)</f>
        <v>3392</v>
      </c>
      <c r="J33" s="46"/>
      <c r="K33" s="46"/>
      <c r="L33" s="46"/>
      <c r="M33" s="46"/>
    </row>
    <row r="34" spans="2:13" ht="22.15" customHeight="1" x14ac:dyDescent="0.15">
      <c r="B34" s="865" t="s">
        <v>7</v>
      </c>
      <c r="C34" s="866"/>
      <c r="D34" s="383">
        <v>980</v>
      </c>
      <c r="E34" s="302">
        <f>INT(D34*$G$6)-INT(INT(D34*$G$6)*0.7)</f>
        <v>3199</v>
      </c>
      <c r="F34" s="381">
        <v>1129</v>
      </c>
      <c r="G34" s="302">
        <f>INT(F34*$G$6)-INT(INT(F34*$G$6)*0.7)</f>
        <v>3685</v>
      </c>
      <c r="H34" s="383">
        <v>1206</v>
      </c>
      <c r="I34" s="302">
        <f>INT(H34*$G$6)-INT(INT(H34*$G$6)*0.7)</f>
        <v>3937</v>
      </c>
      <c r="J34" s="46"/>
      <c r="K34" s="46"/>
      <c r="L34" s="46"/>
      <c r="M34" s="46"/>
    </row>
    <row r="35" spans="2:13" ht="22.15" customHeight="1" x14ac:dyDescent="0.15">
      <c r="B35" s="865" t="s">
        <v>8</v>
      </c>
      <c r="C35" s="866"/>
      <c r="D35" s="383">
        <v>1112</v>
      </c>
      <c r="E35" s="302">
        <f>INT(D35*$G$6)-INT(INT(D35*$G$6)*0.7)</f>
        <v>3630</v>
      </c>
      <c r="F35" s="381">
        <v>1281</v>
      </c>
      <c r="G35" s="302">
        <f>INT(F35*$G$6)-INT(INT(F35*$G$6)*0.7)</f>
        <v>4182</v>
      </c>
      <c r="H35" s="383">
        <v>1369</v>
      </c>
      <c r="I35" s="302">
        <f>INT(H35*$G$6)-INT(INT(H35*$G$6)*0.7)</f>
        <v>4469</v>
      </c>
      <c r="J35" s="46"/>
      <c r="K35" s="46"/>
      <c r="L35" s="46"/>
      <c r="M35" s="46"/>
    </row>
    <row r="36" spans="2:13" ht="22.15" customHeight="1" x14ac:dyDescent="0.15">
      <c r="B36" s="869" t="s">
        <v>427</v>
      </c>
      <c r="C36" s="870"/>
      <c r="D36" s="264"/>
      <c r="E36" s="124"/>
      <c r="F36" s="265"/>
      <c r="G36" s="124"/>
      <c r="H36" s="264"/>
      <c r="I36" s="124"/>
      <c r="J36" s="46"/>
      <c r="K36" s="46"/>
      <c r="L36" s="46"/>
      <c r="M36" s="46"/>
    </row>
    <row r="37" spans="2:13" ht="22.15" customHeight="1" x14ac:dyDescent="0.15">
      <c r="B37" s="871" t="s">
        <v>4</v>
      </c>
      <c r="C37" s="872"/>
      <c r="D37" s="380">
        <v>599</v>
      </c>
      <c r="E37" s="302">
        <f>INT(D37*$G$6)-INT(INT(D37*$G$6)*0.7)</f>
        <v>1956</v>
      </c>
      <c r="F37" s="378">
        <v>694</v>
      </c>
      <c r="G37" s="302">
        <f>INT(F37*$G$6)-INT(INT(F37*$G$6)*0.7)</f>
        <v>2265</v>
      </c>
      <c r="H37" s="380">
        <v>734</v>
      </c>
      <c r="I37" s="302">
        <f>INT(H37*$G$6)-INT(INT(H37*$G$6)*0.7)</f>
        <v>2396</v>
      </c>
      <c r="J37" s="46"/>
      <c r="K37" s="46"/>
      <c r="L37" s="46"/>
      <c r="M37" s="46"/>
    </row>
    <row r="38" spans="2:13" ht="22.15" customHeight="1" x14ac:dyDescent="0.15">
      <c r="B38" s="865" t="s">
        <v>5</v>
      </c>
      <c r="C38" s="866"/>
      <c r="D38" s="383">
        <v>709</v>
      </c>
      <c r="E38" s="387">
        <f>INT(D38*$G$6)-INT(INT(D38*$G$6)*0.7)</f>
        <v>2314</v>
      </c>
      <c r="F38" s="381">
        <v>824</v>
      </c>
      <c r="G38" s="387">
        <f>INT(F38*$G$6)-INT(INT(F38*$G$6)*0.7)</f>
        <v>2690</v>
      </c>
      <c r="H38" s="383">
        <v>868</v>
      </c>
      <c r="I38" s="387">
        <f>INT(H38*$G$6)-INT(INT(H38*$G$6)*0.7)</f>
        <v>2833</v>
      </c>
      <c r="J38" s="46"/>
      <c r="K38" s="46"/>
      <c r="L38" s="46"/>
      <c r="M38" s="46"/>
    </row>
    <row r="39" spans="2:13" ht="22.15" customHeight="1" x14ac:dyDescent="0.15">
      <c r="B39" s="865" t="s">
        <v>6</v>
      </c>
      <c r="C39" s="866"/>
      <c r="D39" s="383">
        <v>819</v>
      </c>
      <c r="E39" s="302">
        <f>INT(D39*$G$6)-INT(INT(D39*$G$6)*0.7)</f>
        <v>2673</v>
      </c>
      <c r="F39" s="381">
        <v>953</v>
      </c>
      <c r="G39" s="302">
        <f>INT(F39*$G$6)-INT(INT(F39*$G$6)*0.7)</f>
        <v>3111</v>
      </c>
      <c r="H39" s="383">
        <v>1006</v>
      </c>
      <c r="I39" s="302">
        <f>INT(H39*$G$6)-INT(INT(H39*$G$6)*0.7)</f>
        <v>3284</v>
      </c>
      <c r="J39" s="46"/>
      <c r="K39" s="46"/>
      <c r="L39" s="46"/>
      <c r="M39" s="46"/>
    </row>
    <row r="40" spans="2:13" ht="22.15" customHeight="1" x14ac:dyDescent="0.15">
      <c r="B40" s="865" t="s">
        <v>7</v>
      </c>
      <c r="C40" s="866"/>
      <c r="D40" s="383">
        <v>950</v>
      </c>
      <c r="E40" s="302">
        <f>INT(D40*$G$6)-INT(INT(D40*$G$6)*0.7)</f>
        <v>3101</v>
      </c>
      <c r="F40" s="381">
        <v>1102</v>
      </c>
      <c r="G40" s="302">
        <f>INT(F40*$G$6)-INT(INT(F40*$G$6)*0.7)</f>
        <v>3597</v>
      </c>
      <c r="H40" s="383">
        <v>1166</v>
      </c>
      <c r="I40" s="302">
        <f>INT(H40*$G$6)-INT(INT(H40*$G$6)*0.7)</f>
        <v>3806</v>
      </c>
      <c r="J40" s="46"/>
      <c r="K40" s="46"/>
      <c r="L40" s="46"/>
      <c r="M40" s="46"/>
    </row>
    <row r="41" spans="2:13" ht="22.15" customHeight="1" x14ac:dyDescent="0.15">
      <c r="B41" s="865" t="s">
        <v>8</v>
      </c>
      <c r="C41" s="866"/>
      <c r="D41" s="383">
        <v>1077</v>
      </c>
      <c r="E41" s="302">
        <f>INT(D41*$G$6)-INT(INT(D41*$G$6)*0.7)</f>
        <v>3516</v>
      </c>
      <c r="F41" s="381">
        <v>1252</v>
      </c>
      <c r="G41" s="302">
        <f>INT(F41*$G$6)-INT(INT(F41*$G$6)*0.7)</f>
        <v>4087</v>
      </c>
      <c r="H41" s="383">
        <v>1325</v>
      </c>
      <c r="I41" s="302">
        <f>INT(H41*$G$6)-INT(INT(H41*$G$6)*0.7)</f>
        <v>4325</v>
      </c>
      <c r="J41" s="46"/>
      <c r="K41" s="46"/>
      <c r="L41" s="46"/>
      <c r="M41" s="46"/>
    </row>
    <row r="42" spans="2:13" ht="22.15" customHeight="1" x14ac:dyDescent="0.15">
      <c r="B42" s="869" t="s">
        <v>428</v>
      </c>
      <c r="C42" s="870"/>
      <c r="D42" s="127"/>
      <c r="E42" s="124"/>
      <c r="F42" s="123"/>
      <c r="G42" s="124"/>
      <c r="H42" s="127"/>
      <c r="I42" s="124"/>
      <c r="J42" s="46"/>
      <c r="K42" s="46"/>
      <c r="L42" s="46"/>
      <c r="M42" s="46"/>
    </row>
    <row r="43" spans="2:13" ht="22.15" customHeight="1" x14ac:dyDescent="0.15">
      <c r="B43" s="871" t="s">
        <v>4</v>
      </c>
      <c r="C43" s="872"/>
      <c r="D43" s="379">
        <v>579</v>
      </c>
      <c r="E43" s="302">
        <f>INT(D43*$G$6)-INT(INT(D43*$G$6)*0.7)</f>
        <v>1890</v>
      </c>
      <c r="F43" s="378">
        <v>670</v>
      </c>
      <c r="G43" s="302">
        <f>INT(F43*$G$6)-INT(INT(F43*$G$6)*0.7)</f>
        <v>2187</v>
      </c>
      <c r="H43" s="380">
        <v>708</v>
      </c>
      <c r="I43" s="302">
        <f>INT(H43*$G$6)-INT(INT(H43*$G$6)*0.7)</f>
        <v>2311</v>
      </c>
      <c r="J43" s="46"/>
      <c r="K43" s="46"/>
      <c r="L43" s="46"/>
      <c r="M43" s="46"/>
    </row>
    <row r="44" spans="2:13" ht="22.15" customHeight="1" x14ac:dyDescent="0.15">
      <c r="B44" s="865" t="s">
        <v>5</v>
      </c>
      <c r="C44" s="866"/>
      <c r="D44" s="382">
        <v>687</v>
      </c>
      <c r="E44" s="302">
        <f>INT(D44*$G$6)-INT(INT(D44*$G$6)*0.7)</f>
        <v>2243</v>
      </c>
      <c r="F44" s="381">
        <v>797</v>
      </c>
      <c r="G44" s="302">
        <f>INT(F44*$G$6)-INT(INT(F44*$G$6)*0.7)</f>
        <v>2602</v>
      </c>
      <c r="H44" s="383">
        <v>841</v>
      </c>
      <c r="I44" s="302">
        <f>INT(H44*$G$6)-INT(INT(H44*$G$6)*0.7)</f>
        <v>2745</v>
      </c>
      <c r="J44" s="46"/>
      <c r="K44" s="46"/>
      <c r="L44" s="46"/>
      <c r="M44" s="46"/>
    </row>
    <row r="45" spans="2:13" ht="22.15" customHeight="1" x14ac:dyDescent="0.15">
      <c r="B45" s="865" t="s">
        <v>6</v>
      </c>
      <c r="C45" s="866"/>
      <c r="D45" s="382">
        <v>793</v>
      </c>
      <c r="E45" s="302">
        <f>INT(D45*$G$6)-INT(INT(D45*$G$6)*0.7)</f>
        <v>2589</v>
      </c>
      <c r="F45" s="381">
        <v>919</v>
      </c>
      <c r="G45" s="302">
        <f>INT(F45*$G$6)-INT(INT(F45*$G$6)*0.7)</f>
        <v>3000</v>
      </c>
      <c r="H45" s="383">
        <v>973</v>
      </c>
      <c r="I45" s="302">
        <f>INT(H45*$G$6)-INT(INT(H45*$G$6)*0.7)</f>
        <v>3176</v>
      </c>
      <c r="J45" s="46"/>
      <c r="K45" s="46"/>
      <c r="L45" s="46"/>
      <c r="M45" s="46"/>
    </row>
    <row r="46" spans="2:13" ht="22.15" customHeight="1" x14ac:dyDescent="0.15">
      <c r="B46" s="865" t="s">
        <v>7</v>
      </c>
      <c r="C46" s="866"/>
      <c r="D46" s="382">
        <v>919</v>
      </c>
      <c r="E46" s="302">
        <f>INT(D46*$G$6)-INT(INT(D46*$G$6)*0.7)</f>
        <v>3000</v>
      </c>
      <c r="F46" s="381">
        <v>1066</v>
      </c>
      <c r="G46" s="302">
        <f>INT(F46*$G$6)-INT(INT(F46*$G$6)*0.7)</f>
        <v>3480</v>
      </c>
      <c r="H46" s="383">
        <v>1129</v>
      </c>
      <c r="I46" s="302">
        <f>INT(H46*$G$6)-INT(INT(H46*$G$6)*0.7)</f>
        <v>3685</v>
      </c>
      <c r="J46" s="46"/>
      <c r="K46" s="46"/>
      <c r="L46" s="46"/>
      <c r="M46" s="46"/>
    </row>
    <row r="47" spans="2:13" ht="20.25" customHeight="1" thickBot="1" x14ac:dyDescent="0.2">
      <c r="B47" s="873" t="s">
        <v>8</v>
      </c>
      <c r="C47" s="874"/>
      <c r="D47" s="384">
        <v>1043</v>
      </c>
      <c r="E47" s="385">
        <f>INT(D47*$G$6)-INT(INT(D47*$G$6)*0.7)</f>
        <v>3405</v>
      </c>
      <c r="F47" s="384">
        <v>1211</v>
      </c>
      <c r="G47" s="385">
        <f>INT(F47*$G$6)-INT(INT(F47*$G$6)*0.7)</f>
        <v>3953</v>
      </c>
      <c r="H47" s="384">
        <v>1282</v>
      </c>
      <c r="I47" s="385">
        <f>INT(H47*$G$6)-INT(INT(H47*$G$6)*0.7)</f>
        <v>4185</v>
      </c>
      <c r="J47" s="46"/>
      <c r="K47" s="46"/>
      <c r="L47" s="46"/>
      <c r="M47" s="46"/>
    </row>
    <row r="48" spans="2:13" ht="14.25" customHeight="1" thickBot="1" x14ac:dyDescent="0.2">
      <c r="B48" s="52"/>
      <c r="C48" s="52"/>
      <c r="D48" s="53"/>
      <c r="E48" s="54"/>
      <c r="F48" s="53"/>
      <c r="G48" s="54"/>
      <c r="H48" s="54"/>
      <c r="I48" s="54"/>
      <c r="J48" s="53"/>
      <c r="K48" s="54"/>
      <c r="L48" s="58"/>
      <c r="M48" s="46"/>
    </row>
    <row r="49" spans="2:13" ht="17.25" customHeight="1" thickBot="1" x14ac:dyDescent="0.2">
      <c r="B49" s="251" t="s">
        <v>36</v>
      </c>
      <c r="C49" s="252"/>
      <c r="D49" s="867" t="s">
        <v>0</v>
      </c>
      <c r="E49" s="868"/>
      <c r="F49" s="893" t="s">
        <v>33</v>
      </c>
      <c r="G49" s="893"/>
      <c r="H49" s="848"/>
      <c r="I49" s="849"/>
      <c r="J49" s="849"/>
      <c r="K49" s="850"/>
      <c r="L49" s="253"/>
      <c r="M49" s="46"/>
    </row>
    <row r="50" spans="2:13" ht="18" customHeight="1" x14ac:dyDescent="0.15">
      <c r="B50" s="895" t="s">
        <v>429</v>
      </c>
      <c r="C50" s="896"/>
      <c r="D50" s="890">
        <v>30</v>
      </c>
      <c r="E50" s="894"/>
      <c r="F50" s="890">
        <f>INT(D50*$G$6)-INT(INT(D50*$G$6)*0.7)</f>
        <v>98</v>
      </c>
      <c r="G50" s="891"/>
      <c r="H50" s="875" t="s">
        <v>35</v>
      </c>
      <c r="I50" s="876"/>
      <c r="J50" s="876"/>
      <c r="K50" s="877"/>
      <c r="L50" s="226"/>
      <c r="M50" s="46"/>
    </row>
    <row r="51" spans="2:13" ht="18" customHeight="1" x14ac:dyDescent="0.15">
      <c r="B51" s="856" t="s">
        <v>288</v>
      </c>
      <c r="C51" s="857"/>
      <c r="D51" s="851"/>
      <c r="E51" s="892"/>
      <c r="F51" s="858"/>
      <c r="G51" s="859"/>
      <c r="H51" s="879"/>
      <c r="I51" s="880"/>
      <c r="J51" s="880"/>
      <c r="K51" s="881"/>
      <c r="L51" s="226"/>
      <c r="M51" s="46"/>
    </row>
    <row r="52" spans="2:13" ht="18" customHeight="1" x14ac:dyDescent="0.15">
      <c r="B52" s="860" t="s">
        <v>437</v>
      </c>
      <c r="C52" s="861"/>
      <c r="D52" s="800">
        <v>50</v>
      </c>
      <c r="E52" s="801"/>
      <c r="F52" s="796">
        <f t="shared" ref="F52:F57" si="0">INT(D52*$G$6)-INT(INT(D52*$G$6)*0.7)</f>
        <v>164</v>
      </c>
      <c r="G52" s="878"/>
      <c r="H52" s="759"/>
      <c r="I52" s="760"/>
      <c r="J52" s="760"/>
      <c r="K52" s="761"/>
      <c r="L52" s="226"/>
      <c r="M52" s="46"/>
    </row>
    <row r="53" spans="2:13" ht="18" customHeight="1" x14ac:dyDescent="0.15">
      <c r="B53" s="781" t="s">
        <v>438</v>
      </c>
      <c r="C53" s="782"/>
      <c r="D53" s="808">
        <v>100</v>
      </c>
      <c r="E53" s="809"/>
      <c r="F53" s="796">
        <f t="shared" si="0"/>
        <v>327</v>
      </c>
      <c r="G53" s="797"/>
      <c r="H53" s="759"/>
      <c r="I53" s="760"/>
      <c r="J53" s="760"/>
      <c r="K53" s="761"/>
      <c r="L53" s="47"/>
      <c r="M53" s="46"/>
    </row>
    <row r="54" spans="2:13" ht="18" customHeight="1" x14ac:dyDescent="0.15">
      <c r="B54" s="781" t="s">
        <v>439</v>
      </c>
      <c r="C54" s="782"/>
      <c r="D54" s="808">
        <v>150</v>
      </c>
      <c r="E54" s="809"/>
      <c r="F54" s="796">
        <f t="shared" si="0"/>
        <v>490</v>
      </c>
      <c r="G54" s="797"/>
      <c r="H54" s="759"/>
      <c r="I54" s="760"/>
      <c r="J54" s="760"/>
      <c r="K54" s="761"/>
      <c r="L54" s="226"/>
      <c r="M54" s="46"/>
    </row>
    <row r="55" spans="2:13" ht="18" customHeight="1" x14ac:dyDescent="0.15">
      <c r="B55" s="781" t="s">
        <v>440</v>
      </c>
      <c r="C55" s="782"/>
      <c r="D55" s="808">
        <v>200</v>
      </c>
      <c r="E55" s="809"/>
      <c r="F55" s="796">
        <f t="shared" si="0"/>
        <v>653</v>
      </c>
      <c r="G55" s="797"/>
      <c r="H55" s="759"/>
      <c r="I55" s="760"/>
      <c r="J55" s="760"/>
      <c r="K55" s="761"/>
      <c r="L55" s="47"/>
      <c r="M55" s="46"/>
    </row>
    <row r="56" spans="2:13" ht="18" customHeight="1" x14ac:dyDescent="0.15">
      <c r="B56" s="781" t="s">
        <v>441</v>
      </c>
      <c r="C56" s="782"/>
      <c r="D56" s="808">
        <v>250</v>
      </c>
      <c r="E56" s="809"/>
      <c r="F56" s="796">
        <f t="shared" si="0"/>
        <v>816</v>
      </c>
      <c r="G56" s="797"/>
      <c r="H56" s="759"/>
      <c r="I56" s="760"/>
      <c r="J56" s="760"/>
      <c r="K56" s="761"/>
      <c r="L56" s="47"/>
      <c r="M56" s="46"/>
    </row>
    <row r="57" spans="2:13" ht="18" customHeight="1" x14ac:dyDescent="0.15">
      <c r="B57" s="781" t="s">
        <v>442</v>
      </c>
      <c r="C57" s="782"/>
      <c r="D57" s="808">
        <v>300</v>
      </c>
      <c r="E57" s="809"/>
      <c r="F57" s="796">
        <f t="shared" si="0"/>
        <v>980</v>
      </c>
      <c r="G57" s="797"/>
      <c r="H57" s="842"/>
      <c r="I57" s="843"/>
      <c r="J57" s="843"/>
      <c r="K57" s="844"/>
      <c r="L57" s="47"/>
      <c r="M57" s="46"/>
    </row>
    <row r="58" spans="2:13" ht="18" customHeight="1" x14ac:dyDescent="0.15">
      <c r="B58" s="856" t="s">
        <v>430</v>
      </c>
      <c r="C58" s="857"/>
      <c r="D58" s="830"/>
      <c r="E58" s="831"/>
      <c r="F58" s="851"/>
      <c r="G58" s="852"/>
      <c r="H58" s="693" t="s">
        <v>43</v>
      </c>
      <c r="I58" s="694"/>
      <c r="J58" s="694"/>
      <c r="K58" s="695"/>
      <c r="L58" s="47"/>
      <c r="M58" s="46"/>
    </row>
    <row r="59" spans="2:13" ht="18" customHeight="1" x14ac:dyDescent="0.15">
      <c r="B59" s="860" t="s">
        <v>443</v>
      </c>
      <c r="C59" s="861"/>
      <c r="D59" s="800">
        <v>12</v>
      </c>
      <c r="E59" s="801"/>
      <c r="F59" s="796">
        <f t="shared" ref="F59:F63" si="1">INT(D59*$G$6)-INT(INT(D59*$G$6)*0.7)</f>
        <v>39</v>
      </c>
      <c r="G59" s="797"/>
      <c r="H59" s="698"/>
      <c r="I59" s="699"/>
      <c r="J59" s="699"/>
      <c r="K59" s="700"/>
      <c r="L59" s="47"/>
      <c r="M59" s="46"/>
    </row>
    <row r="60" spans="2:13" ht="18" customHeight="1" x14ac:dyDescent="0.15">
      <c r="B60" s="781" t="s">
        <v>444</v>
      </c>
      <c r="C60" s="782"/>
      <c r="D60" s="808">
        <v>16</v>
      </c>
      <c r="E60" s="809"/>
      <c r="F60" s="796">
        <f t="shared" si="1"/>
        <v>53</v>
      </c>
      <c r="G60" s="797"/>
      <c r="H60" s="698"/>
      <c r="I60" s="699"/>
      <c r="J60" s="699"/>
      <c r="K60" s="700"/>
      <c r="L60" s="47"/>
      <c r="M60" s="46"/>
    </row>
    <row r="61" spans="2:13" ht="18" customHeight="1" x14ac:dyDescent="0.15">
      <c r="B61" s="781" t="s">
        <v>445</v>
      </c>
      <c r="C61" s="782"/>
      <c r="D61" s="808">
        <v>20</v>
      </c>
      <c r="E61" s="809"/>
      <c r="F61" s="796">
        <f t="shared" si="1"/>
        <v>66</v>
      </c>
      <c r="G61" s="797"/>
      <c r="H61" s="698"/>
      <c r="I61" s="699"/>
      <c r="J61" s="699"/>
      <c r="K61" s="700"/>
      <c r="L61" s="47"/>
      <c r="M61" s="46"/>
    </row>
    <row r="62" spans="2:13" ht="18" customHeight="1" x14ac:dyDescent="0.15">
      <c r="B62" s="781" t="s">
        <v>446</v>
      </c>
      <c r="C62" s="782"/>
      <c r="D62" s="808">
        <v>24</v>
      </c>
      <c r="E62" s="809"/>
      <c r="F62" s="796">
        <f t="shared" si="1"/>
        <v>79</v>
      </c>
      <c r="G62" s="797"/>
      <c r="H62" s="698"/>
      <c r="I62" s="699"/>
      <c r="J62" s="699"/>
      <c r="K62" s="700"/>
      <c r="L62" s="47"/>
      <c r="M62" s="46"/>
    </row>
    <row r="63" spans="2:13" ht="18" customHeight="1" x14ac:dyDescent="0.15">
      <c r="B63" s="781" t="s">
        <v>606</v>
      </c>
      <c r="C63" s="782"/>
      <c r="D63" s="808">
        <v>28</v>
      </c>
      <c r="E63" s="809"/>
      <c r="F63" s="796">
        <f t="shared" si="1"/>
        <v>92</v>
      </c>
      <c r="G63" s="797"/>
      <c r="H63" s="701"/>
      <c r="I63" s="702"/>
      <c r="J63" s="702"/>
      <c r="K63" s="703"/>
      <c r="L63" s="47"/>
      <c r="M63" s="46"/>
    </row>
    <row r="64" spans="2:13" ht="18" customHeight="1" x14ac:dyDescent="0.15">
      <c r="B64" s="781" t="s">
        <v>289</v>
      </c>
      <c r="C64" s="782"/>
      <c r="D64" s="808">
        <v>40</v>
      </c>
      <c r="E64" s="809"/>
      <c r="F64" s="796">
        <f t="shared" ref="F64:F82" si="2">INT(D64*$G$6)-INT(INT(D64*$G$6)*0.7)</f>
        <v>131</v>
      </c>
      <c r="G64" s="797"/>
      <c r="H64" s="596" t="s">
        <v>35</v>
      </c>
      <c r="I64" s="588"/>
      <c r="J64" s="588"/>
      <c r="K64" s="589"/>
      <c r="L64" s="47"/>
      <c r="M64" s="46"/>
    </row>
    <row r="65" spans="2:13" ht="18" customHeight="1" x14ac:dyDescent="0.15">
      <c r="B65" s="781" t="s">
        <v>432</v>
      </c>
      <c r="C65" s="782"/>
      <c r="D65" s="808">
        <v>60</v>
      </c>
      <c r="E65" s="809"/>
      <c r="F65" s="796">
        <f t="shared" si="2"/>
        <v>196</v>
      </c>
      <c r="G65" s="797"/>
      <c r="H65" s="655"/>
      <c r="I65" s="656"/>
      <c r="J65" s="656"/>
      <c r="K65" s="657"/>
      <c r="L65" s="47"/>
      <c r="M65" s="46"/>
    </row>
    <row r="66" spans="2:13" ht="18" customHeight="1" x14ac:dyDescent="0.15">
      <c r="B66" s="838" t="s">
        <v>431</v>
      </c>
      <c r="C66" s="839"/>
      <c r="D66" s="830"/>
      <c r="E66" s="831"/>
      <c r="F66" s="858"/>
      <c r="G66" s="859"/>
      <c r="H66" s="835" t="s">
        <v>42</v>
      </c>
      <c r="I66" s="836"/>
      <c r="J66" s="836"/>
      <c r="K66" s="837"/>
      <c r="L66" s="47"/>
      <c r="M66" s="46"/>
    </row>
    <row r="67" spans="2:13" ht="18" customHeight="1" x14ac:dyDescent="0.15">
      <c r="B67" s="785" t="s">
        <v>467</v>
      </c>
      <c r="C67" s="840"/>
      <c r="D67" s="800">
        <v>560</v>
      </c>
      <c r="E67" s="801"/>
      <c r="F67" s="800">
        <f t="shared" si="2"/>
        <v>1828</v>
      </c>
      <c r="G67" s="801"/>
      <c r="H67" s="701"/>
      <c r="I67" s="702"/>
      <c r="J67" s="702"/>
      <c r="K67" s="703"/>
      <c r="L67" s="226"/>
      <c r="M67" s="46"/>
    </row>
    <row r="68" spans="2:13" ht="18" customHeight="1" x14ac:dyDescent="0.15">
      <c r="B68" s="783" t="s">
        <v>487</v>
      </c>
      <c r="C68" s="784"/>
      <c r="D68" s="808">
        <v>240</v>
      </c>
      <c r="E68" s="809"/>
      <c r="F68" s="800">
        <f t="shared" si="2"/>
        <v>784</v>
      </c>
      <c r="G68" s="801"/>
      <c r="H68" s="693"/>
      <c r="I68" s="694"/>
      <c r="J68" s="694"/>
      <c r="K68" s="695"/>
      <c r="L68" s="226"/>
      <c r="M68" s="46"/>
    </row>
    <row r="69" spans="2:13" ht="18" customHeight="1" x14ac:dyDescent="0.15">
      <c r="B69" s="783" t="s">
        <v>469</v>
      </c>
      <c r="C69" s="784"/>
      <c r="D69" s="808">
        <v>593</v>
      </c>
      <c r="E69" s="809"/>
      <c r="F69" s="800">
        <f t="shared" si="2"/>
        <v>1936</v>
      </c>
      <c r="G69" s="801"/>
      <c r="H69" s="693"/>
      <c r="I69" s="694"/>
      <c r="J69" s="694"/>
      <c r="K69" s="695"/>
      <c r="L69" s="226"/>
      <c r="M69" s="46"/>
    </row>
    <row r="70" spans="2:13" ht="18" customHeight="1" x14ac:dyDescent="0.15">
      <c r="B70" s="783" t="s">
        <v>488</v>
      </c>
      <c r="C70" s="784"/>
      <c r="D70" s="808">
        <v>273</v>
      </c>
      <c r="E70" s="809"/>
      <c r="F70" s="800">
        <f t="shared" si="2"/>
        <v>891</v>
      </c>
      <c r="G70" s="801"/>
      <c r="H70" s="693"/>
      <c r="I70" s="694"/>
      <c r="J70" s="694"/>
      <c r="K70" s="695"/>
      <c r="L70" s="226"/>
      <c r="M70" s="46"/>
    </row>
    <row r="71" spans="2:13" ht="18" customHeight="1" x14ac:dyDescent="0.15">
      <c r="B71" s="783" t="s">
        <v>475</v>
      </c>
      <c r="C71" s="784"/>
      <c r="D71" s="808">
        <v>830</v>
      </c>
      <c r="E71" s="809"/>
      <c r="F71" s="800">
        <f t="shared" si="2"/>
        <v>2709</v>
      </c>
      <c r="G71" s="801"/>
      <c r="H71" s="693"/>
      <c r="I71" s="694"/>
      <c r="J71" s="694"/>
      <c r="K71" s="695"/>
      <c r="L71" s="226"/>
      <c r="M71" s="46"/>
    </row>
    <row r="72" spans="2:13" ht="18" customHeight="1" x14ac:dyDescent="0.15">
      <c r="B72" s="783" t="s">
        <v>489</v>
      </c>
      <c r="C72" s="784"/>
      <c r="D72" s="808">
        <v>510</v>
      </c>
      <c r="E72" s="809"/>
      <c r="F72" s="800">
        <f t="shared" si="2"/>
        <v>1665</v>
      </c>
      <c r="G72" s="801"/>
      <c r="H72" s="693"/>
      <c r="I72" s="694"/>
      <c r="J72" s="694"/>
      <c r="K72" s="695"/>
      <c r="L72" s="226"/>
      <c r="M72" s="46"/>
    </row>
    <row r="73" spans="2:13" ht="18" customHeight="1" x14ac:dyDescent="0.15">
      <c r="B73" s="783" t="s">
        <v>477</v>
      </c>
      <c r="C73" s="784"/>
      <c r="D73" s="808">
        <v>863</v>
      </c>
      <c r="E73" s="809"/>
      <c r="F73" s="800">
        <f t="shared" si="2"/>
        <v>2817</v>
      </c>
      <c r="G73" s="801"/>
      <c r="H73" s="693"/>
      <c r="I73" s="694"/>
      <c r="J73" s="694"/>
      <c r="K73" s="695"/>
      <c r="L73" s="47"/>
      <c r="M73" s="46"/>
    </row>
    <row r="74" spans="2:13" ht="18" customHeight="1" x14ac:dyDescent="0.15">
      <c r="B74" s="783" t="s">
        <v>490</v>
      </c>
      <c r="C74" s="784"/>
      <c r="D74" s="808">
        <v>543</v>
      </c>
      <c r="E74" s="809"/>
      <c r="F74" s="800">
        <f t="shared" si="2"/>
        <v>1773</v>
      </c>
      <c r="G74" s="801"/>
      <c r="H74" s="693"/>
      <c r="I74" s="694"/>
      <c r="J74" s="694"/>
      <c r="K74" s="695"/>
      <c r="L74" s="226"/>
      <c r="M74" s="46"/>
    </row>
    <row r="75" spans="2:13" ht="18" customHeight="1" x14ac:dyDescent="0.15">
      <c r="B75" s="783" t="s">
        <v>479</v>
      </c>
      <c r="C75" s="784"/>
      <c r="D75" s="808">
        <v>110</v>
      </c>
      <c r="E75" s="809"/>
      <c r="F75" s="796">
        <f t="shared" si="2"/>
        <v>359</v>
      </c>
      <c r="G75" s="797"/>
      <c r="H75" s="762" t="s">
        <v>35</v>
      </c>
      <c r="I75" s="763"/>
      <c r="J75" s="763"/>
      <c r="K75" s="764"/>
      <c r="L75" s="47"/>
      <c r="M75" s="46"/>
    </row>
    <row r="76" spans="2:13" ht="18" customHeight="1" x14ac:dyDescent="0.15">
      <c r="B76" s="785" t="s">
        <v>491</v>
      </c>
      <c r="C76" s="786"/>
      <c r="D76" s="800">
        <v>240</v>
      </c>
      <c r="E76" s="801"/>
      <c r="F76" s="796">
        <f t="shared" si="2"/>
        <v>784</v>
      </c>
      <c r="G76" s="797"/>
      <c r="H76" s="832" t="s">
        <v>80</v>
      </c>
      <c r="I76" s="833"/>
      <c r="J76" s="833"/>
      <c r="K76" s="834"/>
      <c r="L76" s="47"/>
      <c r="M76" s="46"/>
    </row>
    <row r="77" spans="2:13" ht="18" customHeight="1" x14ac:dyDescent="0.15">
      <c r="B77" s="783" t="s">
        <v>480</v>
      </c>
      <c r="C77" s="784"/>
      <c r="D77" s="800">
        <v>1920</v>
      </c>
      <c r="E77" s="801"/>
      <c r="F77" s="800">
        <f t="shared" si="2"/>
        <v>6267</v>
      </c>
      <c r="G77" s="801"/>
      <c r="H77" s="762" t="s">
        <v>42</v>
      </c>
      <c r="I77" s="763"/>
      <c r="J77" s="763"/>
      <c r="K77" s="764"/>
      <c r="L77" s="47"/>
      <c r="M77" s="46"/>
    </row>
    <row r="78" spans="2:13" ht="18" customHeight="1" x14ac:dyDescent="0.15">
      <c r="B78" s="838" t="s">
        <v>454</v>
      </c>
      <c r="C78" s="839"/>
      <c r="D78" s="800">
        <v>1250</v>
      </c>
      <c r="E78" s="801"/>
      <c r="F78" s="800">
        <f t="shared" si="2"/>
        <v>4080</v>
      </c>
      <c r="G78" s="801"/>
      <c r="H78" s="835" t="s">
        <v>42</v>
      </c>
      <c r="I78" s="836"/>
      <c r="J78" s="836"/>
      <c r="K78" s="837"/>
      <c r="L78" s="47"/>
      <c r="M78" s="46"/>
    </row>
    <row r="79" spans="2:13" ht="18" customHeight="1" x14ac:dyDescent="0.15">
      <c r="B79" s="781" t="s">
        <v>300</v>
      </c>
      <c r="C79" s="782"/>
      <c r="D79" s="800">
        <v>60</v>
      </c>
      <c r="E79" s="801"/>
      <c r="F79" s="796">
        <f t="shared" si="2"/>
        <v>196</v>
      </c>
      <c r="G79" s="797"/>
      <c r="H79" s="762" t="s">
        <v>35</v>
      </c>
      <c r="I79" s="763"/>
      <c r="J79" s="763"/>
      <c r="K79" s="764"/>
      <c r="L79" s="226"/>
      <c r="M79" s="46"/>
    </row>
    <row r="80" spans="2:13" s="255" customFormat="1" ht="18" customHeight="1" x14ac:dyDescent="0.15">
      <c r="B80" s="783" t="s">
        <v>301</v>
      </c>
      <c r="C80" s="784"/>
      <c r="D80" s="794">
        <v>50</v>
      </c>
      <c r="E80" s="795"/>
      <c r="F80" s="796">
        <f t="shared" si="2"/>
        <v>164</v>
      </c>
      <c r="G80" s="797"/>
      <c r="H80" s="835" t="s">
        <v>42</v>
      </c>
      <c r="I80" s="836"/>
      <c r="J80" s="836"/>
      <c r="K80" s="837"/>
      <c r="L80" s="254"/>
    </row>
    <row r="81" spans="2:13" s="255" customFormat="1" ht="18" customHeight="1" x14ac:dyDescent="0.15">
      <c r="B81" s="783" t="s">
        <v>302</v>
      </c>
      <c r="C81" s="784"/>
      <c r="D81" s="794">
        <v>200</v>
      </c>
      <c r="E81" s="795"/>
      <c r="F81" s="796">
        <f t="shared" si="2"/>
        <v>653</v>
      </c>
      <c r="G81" s="797"/>
      <c r="H81" s="862" t="s">
        <v>34</v>
      </c>
      <c r="I81" s="863"/>
      <c r="J81" s="863"/>
      <c r="K81" s="864"/>
      <c r="L81" s="254"/>
    </row>
    <row r="82" spans="2:13" ht="18" customHeight="1" x14ac:dyDescent="0.15">
      <c r="B82" s="783" t="s">
        <v>455</v>
      </c>
      <c r="C82" s="784"/>
      <c r="D82" s="794">
        <v>20</v>
      </c>
      <c r="E82" s="795"/>
      <c r="F82" s="796">
        <f t="shared" si="2"/>
        <v>66</v>
      </c>
      <c r="G82" s="797"/>
      <c r="H82" s="853" t="s">
        <v>121</v>
      </c>
      <c r="I82" s="854"/>
      <c r="J82" s="854"/>
      <c r="K82" s="855"/>
      <c r="L82" s="47"/>
      <c r="M82" s="46"/>
    </row>
    <row r="83" spans="2:13" ht="18" customHeight="1" x14ac:dyDescent="0.15">
      <c r="B83" s="783" t="s">
        <v>492</v>
      </c>
      <c r="C83" s="784"/>
      <c r="D83" s="794">
        <v>5</v>
      </c>
      <c r="E83" s="795"/>
      <c r="F83" s="796">
        <f t="shared" ref="F83:F85" si="3">INT(D83*$G$6)-INT(INT(D83*$G$6)*0.7)</f>
        <v>17</v>
      </c>
      <c r="G83" s="797"/>
      <c r="H83" s="845"/>
      <c r="I83" s="846"/>
      <c r="J83" s="846"/>
      <c r="K83" s="847"/>
      <c r="L83" s="47"/>
      <c r="M83" s="46"/>
    </row>
    <row r="84" spans="2:13" ht="18" customHeight="1" x14ac:dyDescent="0.15">
      <c r="B84" s="783" t="s">
        <v>305</v>
      </c>
      <c r="C84" s="784"/>
      <c r="D84" s="800">
        <v>150</v>
      </c>
      <c r="E84" s="801"/>
      <c r="F84" s="796">
        <f t="shared" si="3"/>
        <v>490</v>
      </c>
      <c r="G84" s="797"/>
      <c r="H84" s="853" t="s">
        <v>34</v>
      </c>
      <c r="I84" s="854"/>
      <c r="J84" s="854"/>
      <c r="K84" s="855"/>
      <c r="L84" s="47"/>
      <c r="M84" s="46"/>
    </row>
    <row r="85" spans="2:13" ht="18" customHeight="1" x14ac:dyDescent="0.15">
      <c r="B85" s="783" t="s">
        <v>458</v>
      </c>
      <c r="C85" s="784"/>
      <c r="D85" s="800">
        <v>160</v>
      </c>
      <c r="E85" s="801"/>
      <c r="F85" s="798">
        <f t="shared" si="3"/>
        <v>522</v>
      </c>
      <c r="G85" s="799"/>
      <c r="H85" s="845"/>
      <c r="I85" s="846"/>
      <c r="J85" s="846"/>
      <c r="K85" s="847"/>
      <c r="L85" s="226"/>
      <c r="M85" s="46"/>
    </row>
    <row r="86" spans="2:13" ht="18" customHeight="1" x14ac:dyDescent="0.15">
      <c r="B86" s="781" t="s">
        <v>482</v>
      </c>
      <c r="C86" s="782"/>
      <c r="D86" s="808">
        <v>100</v>
      </c>
      <c r="E86" s="809"/>
      <c r="F86" s="798">
        <f t="shared" ref="F86:F89" si="4">INT(D86*$G$6)-INT(INT(D86*$G$6)*0.7)</f>
        <v>327</v>
      </c>
      <c r="G86" s="799"/>
      <c r="H86" s="762" t="s">
        <v>35</v>
      </c>
      <c r="I86" s="763"/>
      <c r="J86" s="763"/>
      <c r="K86" s="764"/>
      <c r="L86" s="226"/>
      <c r="M86" s="46"/>
    </row>
    <row r="87" spans="2:13" ht="18" customHeight="1" x14ac:dyDescent="0.15">
      <c r="B87" s="781" t="s">
        <v>483</v>
      </c>
      <c r="C87" s="782"/>
      <c r="D87" s="808">
        <v>20</v>
      </c>
      <c r="E87" s="809"/>
      <c r="F87" s="798">
        <f t="shared" si="4"/>
        <v>66</v>
      </c>
      <c r="G87" s="799"/>
      <c r="H87" s="762" t="s">
        <v>35</v>
      </c>
      <c r="I87" s="763"/>
      <c r="J87" s="763"/>
      <c r="K87" s="764"/>
      <c r="L87" s="226"/>
      <c r="M87" s="46"/>
    </row>
    <row r="88" spans="2:13" ht="18" customHeight="1" x14ac:dyDescent="0.15">
      <c r="B88" s="781" t="s">
        <v>484</v>
      </c>
      <c r="C88" s="782"/>
      <c r="D88" s="808">
        <v>40</v>
      </c>
      <c r="E88" s="809"/>
      <c r="F88" s="798">
        <f t="shared" si="4"/>
        <v>131</v>
      </c>
      <c r="G88" s="799"/>
      <c r="H88" s="835" t="s">
        <v>42</v>
      </c>
      <c r="I88" s="836"/>
      <c r="J88" s="836"/>
      <c r="K88" s="837"/>
      <c r="L88" s="226"/>
      <c r="M88" s="46"/>
    </row>
    <row r="89" spans="2:13" ht="18" customHeight="1" x14ac:dyDescent="0.15">
      <c r="B89" s="781" t="s">
        <v>462</v>
      </c>
      <c r="C89" s="782"/>
      <c r="D89" s="800">
        <v>12</v>
      </c>
      <c r="E89" s="801"/>
      <c r="F89" s="798">
        <f t="shared" si="4"/>
        <v>39</v>
      </c>
      <c r="G89" s="799"/>
      <c r="H89" s="832" t="s">
        <v>35</v>
      </c>
      <c r="I89" s="833"/>
      <c r="J89" s="833"/>
      <c r="K89" s="834"/>
      <c r="L89" s="226"/>
      <c r="M89" s="46"/>
    </row>
    <row r="90" spans="2:13" ht="18" customHeight="1" x14ac:dyDescent="0.15">
      <c r="B90" s="860" t="s">
        <v>472</v>
      </c>
      <c r="C90" s="861"/>
      <c r="D90" s="800">
        <v>22</v>
      </c>
      <c r="E90" s="801"/>
      <c r="F90" s="796">
        <f>INT(D90*$G$6)-INT(INT(D90*$G$6)*0.7)</f>
        <v>72</v>
      </c>
      <c r="G90" s="797"/>
      <c r="H90" s="750" t="s">
        <v>493</v>
      </c>
      <c r="I90" s="751"/>
      <c r="J90" s="751"/>
      <c r="K90" s="752"/>
      <c r="L90" s="226"/>
      <c r="M90" s="46"/>
    </row>
    <row r="91" spans="2:13" ht="18" customHeight="1" x14ac:dyDescent="0.15">
      <c r="B91" s="781" t="s">
        <v>473</v>
      </c>
      <c r="C91" s="782"/>
      <c r="D91" s="800">
        <v>18</v>
      </c>
      <c r="E91" s="801"/>
      <c r="F91" s="796">
        <f>INT(D91*$G$6)-INT(INT(D91*$G$6)*0.7)</f>
        <v>59</v>
      </c>
      <c r="G91" s="797"/>
      <c r="H91" s="750" t="s">
        <v>493</v>
      </c>
      <c r="I91" s="751"/>
      <c r="J91" s="751"/>
      <c r="K91" s="752"/>
      <c r="L91" s="226"/>
      <c r="M91" s="46"/>
    </row>
    <row r="92" spans="2:13" ht="18" customHeight="1" x14ac:dyDescent="0.15">
      <c r="B92" s="856" t="s">
        <v>474</v>
      </c>
      <c r="C92" s="857"/>
      <c r="D92" s="805">
        <v>6</v>
      </c>
      <c r="E92" s="806"/>
      <c r="F92" s="858">
        <f>INT(D92*$G$6)-INT(INT(D92*$G$6)*0.7)</f>
        <v>20</v>
      </c>
      <c r="G92" s="859"/>
      <c r="H92" s="750" t="s">
        <v>493</v>
      </c>
      <c r="I92" s="751"/>
      <c r="J92" s="751"/>
      <c r="K92" s="752"/>
      <c r="L92" s="226"/>
      <c r="M92" s="46"/>
    </row>
    <row r="93" spans="2:13" ht="31.9" customHeight="1" x14ac:dyDescent="0.15">
      <c r="B93" s="899" t="s">
        <v>660</v>
      </c>
      <c r="C93" s="900"/>
      <c r="D93" s="791" t="s">
        <v>629</v>
      </c>
      <c r="E93" s="791"/>
      <c r="F93" s="793">
        <v>-307</v>
      </c>
      <c r="G93" s="793"/>
      <c r="H93" s="828" t="s">
        <v>638</v>
      </c>
      <c r="I93" s="828"/>
      <c r="J93" s="828"/>
      <c r="K93" s="828"/>
      <c r="L93" s="226"/>
      <c r="M93" s="46"/>
    </row>
    <row r="94" spans="2:13" ht="18" customHeight="1" thickBot="1" x14ac:dyDescent="0.2">
      <c r="B94" s="789" t="s">
        <v>661</v>
      </c>
      <c r="C94" s="790"/>
      <c r="D94" s="792" t="s">
        <v>634</v>
      </c>
      <c r="E94" s="792"/>
      <c r="F94" s="807">
        <v>-154</v>
      </c>
      <c r="G94" s="807"/>
      <c r="H94" s="829" t="s">
        <v>639</v>
      </c>
      <c r="I94" s="829"/>
      <c r="J94" s="829"/>
      <c r="K94" s="829"/>
      <c r="L94" s="226"/>
      <c r="M94" s="46"/>
    </row>
    <row r="95" spans="2:13" ht="9.75" customHeight="1" thickBot="1" x14ac:dyDescent="0.2"/>
    <row r="96" spans="2:13" ht="20.100000000000001" customHeight="1" thickBot="1" x14ac:dyDescent="0.2">
      <c r="B96" s="904" t="s">
        <v>196</v>
      </c>
      <c r="C96" s="803"/>
      <c r="D96" s="742" t="s">
        <v>199</v>
      </c>
      <c r="E96" s="743"/>
      <c r="F96" s="743"/>
      <c r="G96" s="744"/>
      <c r="H96" s="823" t="s">
        <v>195</v>
      </c>
      <c r="I96" s="824"/>
      <c r="J96" s="824"/>
      <c r="K96" s="825"/>
    </row>
    <row r="97" spans="2:13" ht="6.75" customHeight="1" x14ac:dyDescent="0.15"/>
    <row r="98" spans="2:13" s="47" customFormat="1" ht="20.100000000000001" customHeight="1" x14ac:dyDescent="0.15">
      <c r="B98" s="826" t="s">
        <v>28</v>
      </c>
      <c r="C98" s="827"/>
      <c r="D98" s="707"/>
      <c r="E98" s="708"/>
    </row>
    <row r="99" spans="2:13" s="166" customFormat="1" ht="20.100000000000001" customHeight="1" x14ac:dyDescent="0.15">
      <c r="B99" s="332" t="s">
        <v>248</v>
      </c>
      <c r="C99" s="818" t="s">
        <v>273</v>
      </c>
      <c r="D99" s="818"/>
      <c r="E99" s="818"/>
      <c r="F99" s="818"/>
      <c r="G99" s="818"/>
      <c r="H99" s="375"/>
      <c r="I99" s="375"/>
      <c r="J99" s="375"/>
      <c r="K99" s="375"/>
      <c r="L99" s="50"/>
      <c r="M99" s="256"/>
    </row>
    <row r="100" spans="2:13" s="166" customFormat="1" ht="20.100000000000001" customHeight="1" x14ac:dyDescent="0.15">
      <c r="B100" s="332" t="s">
        <v>247</v>
      </c>
      <c r="C100" s="818" t="s">
        <v>274</v>
      </c>
      <c r="D100" s="818"/>
      <c r="E100" s="818"/>
      <c r="F100" s="818"/>
      <c r="G100" s="818"/>
      <c r="H100" s="375"/>
      <c r="I100" s="375"/>
      <c r="J100" s="375"/>
      <c r="K100" s="375"/>
      <c r="L100" s="50"/>
      <c r="M100" s="256"/>
    </row>
    <row r="101" spans="2:13" s="166" customFormat="1" ht="20.100000000000001" customHeight="1" x14ac:dyDescent="0.15">
      <c r="B101" s="332" t="s">
        <v>246</v>
      </c>
      <c r="C101" s="818" t="s">
        <v>275</v>
      </c>
      <c r="D101" s="818"/>
      <c r="E101" s="818"/>
      <c r="F101" s="818"/>
      <c r="G101" s="818"/>
      <c r="H101" s="375"/>
      <c r="I101" s="375"/>
      <c r="J101" s="375"/>
      <c r="K101" s="375"/>
      <c r="L101" s="50"/>
      <c r="M101" s="256"/>
    </row>
    <row r="102" spans="2:13" s="8" customFormat="1" ht="4.5" customHeight="1" x14ac:dyDescent="0.15">
      <c r="B102" s="16"/>
      <c r="C102" s="17"/>
      <c r="D102" s="18"/>
      <c r="E102" s="18"/>
      <c r="F102" s="18"/>
      <c r="G102" s="18"/>
      <c r="H102" s="10"/>
      <c r="I102" s="10"/>
      <c r="J102" s="10"/>
      <c r="K102" s="10"/>
    </row>
    <row r="103" spans="2:13" s="8" customFormat="1" ht="20.100000000000001" customHeight="1" x14ac:dyDescent="0.15">
      <c r="B103" s="826" t="s">
        <v>151</v>
      </c>
      <c r="C103" s="827"/>
      <c r="D103" s="827"/>
      <c r="E103" s="907"/>
      <c r="F103" s="47"/>
      <c r="G103" s="47"/>
      <c r="H103" s="47"/>
      <c r="I103" s="47"/>
      <c r="J103" s="47"/>
      <c r="K103" s="47"/>
    </row>
    <row r="104" spans="2:13" s="8" customFormat="1" ht="20.100000000000001" customHeight="1" x14ac:dyDescent="0.15">
      <c r="B104" s="332" t="s">
        <v>218</v>
      </c>
      <c r="C104" s="818" t="s">
        <v>276</v>
      </c>
      <c r="D104" s="818"/>
      <c r="E104" s="818"/>
      <c r="F104" s="818"/>
      <c r="G104" s="818"/>
      <c r="H104" s="388"/>
      <c r="I104" s="388"/>
      <c r="J104" s="388"/>
      <c r="K104" s="388"/>
    </row>
    <row r="105" spans="2:13" s="8" customFormat="1" ht="20.100000000000001" customHeight="1" x14ac:dyDescent="0.15">
      <c r="B105" s="332" t="s">
        <v>219</v>
      </c>
      <c r="C105" s="818" t="s">
        <v>277</v>
      </c>
      <c r="D105" s="818"/>
      <c r="E105" s="818"/>
      <c r="F105" s="818"/>
      <c r="G105" s="818"/>
      <c r="H105" s="388"/>
      <c r="I105" s="388"/>
      <c r="J105" s="388"/>
      <c r="K105" s="388"/>
    </row>
    <row r="106" spans="2:13" s="8" customFormat="1" ht="4.5" customHeight="1" x14ac:dyDescent="0.15">
      <c r="B106" s="16"/>
      <c r="C106" s="17"/>
      <c r="D106" s="18"/>
      <c r="E106" s="18"/>
      <c r="F106" s="18"/>
      <c r="G106" s="18"/>
    </row>
    <row r="107" spans="2:13" s="8" customFormat="1" ht="20.100000000000001" customHeight="1" x14ac:dyDescent="0.15">
      <c r="B107" s="433" t="s">
        <v>222</v>
      </c>
      <c r="C107" s="818" t="s">
        <v>271</v>
      </c>
      <c r="D107" s="818"/>
      <c r="E107" s="818"/>
      <c r="F107" s="818"/>
      <c r="G107" s="818"/>
      <c r="H107" s="375"/>
      <c r="I107" s="375"/>
      <c r="J107" s="10"/>
    </row>
    <row r="108" spans="2:13" x14ac:dyDescent="0.15">
      <c r="B108" s="115" t="s">
        <v>75</v>
      </c>
      <c r="C108" s="115"/>
      <c r="D108" s="115"/>
      <c r="E108" s="115"/>
      <c r="F108" s="115"/>
      <c r="G108" s="46"/>
      <c r="H108" s="46"/>
      <c r="I108" s="46"/>
      <c r="J108" s="46"/>
      <c r="K108" s="253"/>
      <c r="L108" s="253"/>
      <c r="M108" s="46"/>
    </row>
    <row r="109" spans="2:13" x14ac:dyDescent="0.15">
      <c r="B109" s="115" t="s">
        <v>73</v>
      </c>
      <c r="C109" s="115"/>
      <c r="D109" s="115"/>
      <c r="E109" s="115"/>
      <c r="F109" s="115"/>
    </row>
    <row r="110" spans="2:13" x14ac:dyDescent="0.15">
      <c r="B110" s="257" t="s">
        <v>144</v>
      </c>
      <c r="C110" s="257"/>
      <c r="D110" s="257"/>
      <c r="E110" s="257"/>
      <c r="F110" s="257"/>
    </row>
    <row r="111" spans="2:13" x14ac:dyDescent="0.15">
      <c r="B111" s="463" t="s">
        <v>586</v>
      </c>
      <c r="C111" s="463"/>
      <c r="D111" s="463"/>
      <c r="E111" s="463"/>
      <c r="F111" s="463"/>
    </row>
    <row r="112" spans="2:13" x14ac:dyDescent="0.15">
      <c r="B112" s="463" t="s">
        <v>580</v>
      </c>
      <c r="C112" s="463"/>
      <c r="D112" s="463"/>
      <c r="E112" s="463"/>
      <c r="F112" s="463"/>
    </row>
    <row r="113" spans="2:13" x14ac:dyDescent="0.15">
      <c r="B113" s="463" t="s">
        <v>587</v>
      </c>
      <c r="C113" s="463"/>
      <c r="D113" s="463"/>
      <c r="E113" s="463"/>
      <c r="F113" s="463"/>
    </row>
    <row r="114" spans="2:13" x14ac:dyDescent="0.15">
      <c r="B114" s="463" t="s">
        <v>577</v>
      </c>
      <c r="C114" s="463"/>
      <c r="D114" s="463"/>
      <c r="E114" s="463"/>
      <c r="F114" s="463"/>
    </row>
    <row r="115" spans="2:13" x14ac:dyDescent="0.15">
      <c r="B115" s="463" t="s">
        <v>578</v>
      </c>
      <c r="C115" s="463"/>
      <c r="D115" s="463"/>
      <c r="E115" s="463"/>
      <c r="F115" s="463"/>
    </row>
    <row r="116" spans="2:13" x14ac:dyDescent="0.15">
      <c r="B116" s="419"/>
      <c r="C116" s="419"/>
      <c r="D116" s="419"/>
      <c r="E116" s="419"/>
      <c r="F116" s="419"/>
    </row>
    <row r="117" spans="2:13" ht="15" thickBot="1" x14ac:dyDescent="0.2">
      <c r="B117" s="253" t="s">
        <v>201</v>
      </c>
      <c r="C117" s="226"/>
      <c r="D117" s="226"/>
      <c r="E117" s="226"/>
      <c r="F117" s="226"/>
      <c r="G117" s="226"/>
      <c r="H117" s="46"/>
      <c r="I117" s="46"/>
      <c r="J117" s="46"/>
      <c r="K117" s="46"/>
      <c r="L117" s="46"/>
      <c r="M117" s="46"/>
    </row>
    <row r="118" spans="2:13" x14ac:dyDescent="0.15">
      <c r="B118" s="445" t="s">
        <v>202</v>
      </c>
      <c r="C118" s="778" t="s">
        <v>203</v>
      </c>
      <c r="D118" s="779"/>
      <c r="E118" s="812" t="s">
        <v>258</v>
      </c>
      <c r="F118" s="812"/>
      <c r="G118" s="812"/>
      <c r="H118" s="812"/>
      <c r="I118" s="813"/>
      <c r="J118" s="46"/>
      <c r="K118" s="46"/>
      <c r="L118" s="46"/>
      <c r="M118" s="46"/>
    </row>
    <row r="119" spans="2:13" ht="14.25" customHeight="1" x14ac:dyDescent="0.15">
      <c r="B119" s="613" t="s">
        <v>206</v>
      </c>
      <c r="C119" s="769" t="s">
        <v>207</v>
      </c>
      <c r="D119" s="770"/>
      <c r="E119" s="643" t="s">
        <v>558</v>
      </c>
      <c r="F119" s="643"/>
      <c r="G119" s="643"/>
      <c r="H119" s="643"/>
      <c r="I119" s="906"/>
      <c r="J119" s="46"/>
      <c r="K119" s="46"/>
      <c r="L119" s="46"/>
      <c r="M119" s="46"/>
    </row>
    <row r="120" spans="2:13" x14ac:dyDescent="0.15">
      <c r="B120" s="613"/>
      <c r="C120" s="714"/>
      <c r="D120" s="715"/>
      <c r="E120" s="643"/>
      <c r="F120" s="643"/>
      <c r="G120" s="643"/>
      <c r="H120" s="643"/>
      <c r="I120" s="906"/>
      <c r="J120" s="46"/>
      <c r="K120" s="46"/>
      <c r="L120" s="46"/>
      <c r="M120" s="46"/>
    </row>
    <row r="121" spans="2:13" x14ac:dyDescent="0.15">
      <c r="B121" s="613"/>
      <c r="C121" s="714"/>
      <c r="D121" s="715"/>
      <c r="E121" s="643"/>
      <c r="F121" s="643"/>
      <c r="G121" s="643"/>
      <c r="H121" s="643"/>
      <c r="I121" s="906"/>
      <c r="J121" s="46"/>
      <c r="K121" s="46"/>
      <c r="L121" s="46"/>
      <c r="M121" s="46"/>
    </row>
    <row r="122" spans="2:13" x14ac:dyDescent="0.15">
      <c r="B122" s="613"/>
      <c r="C122" s="714"/>
      <c r="D122" s="715"/>
      <c r="E122" s="643"/>
      <c r="F122" s="643"/>
      <c r="G122" s="643"/>
      <c r="H122" s="643"/>
      <c r="I122" s="906"/>
      <c r="J122" s="46"/>
      <c r="K122" s="46"/>
      <c r="L122" s="46"/>
      <c r="M122" s="46"/>
    </row>
    <row r="123" spans="2:13" x14ac:dyDescent="0.15">
      <c r="B123" s="613"/>
      <c r="C123" s="714"/>
      <c r="D123" s="715"/>
      <c r="E123" s="643"/>
      <c r="F123" s="643"/>
      <c r="G123" s="643"/>
      <c r="H123" s="643"/>
      <c r="I123" s="906"/>
      <c r="J123" s="46"/>
      <c r="K123" s="46"/>
      <c r="L123" s="46"/>
      <c r="M123" s="46"/>
    </row>
    <row r="124" spans="2:13" x14ac:dyDescent="0.15">
      <c r="B124" s="613"/>
      <c r="C124" s="714"/>
      <c r="D124" s="715"/>
      <c r="E124" s="643"/>
      <c r="F124" s="643"/>
      <c r="G124" s="643"/>
      <c r="H124" s="643"/>
      <c r="I124" s="906"/>
      <c r="J124" s="46"/>
      <c r="K124" s="46"/>
      <c r="L124" s="46"/>
      <c r="M124" s="46"/>
    </row>
    <row r="125" spans="2:13" x14ac:dyDescent="0.15">
      <c r="B125" s="613"/>
      <c r="C125" s="714"/>
      <c r="D125" s="715"/>
      <c r="E125" s="643"/>
      <c r="F125" s="643"/>
      <c r="G125" s="643"/>
      <c r="H125" s="643"/>
      <c r="I125" s="906"/>
      <c r="J125" s="46"/>
      <c r="K125" s="46"/>
      <c r="L125" s="46"/>
      <c r="M125" s="46"/>
    </row>
    <row r="126" spans="2:13" ht="30.6" customHeight="1" x14ac:dyDescent="0.15">
      <c r="B126" s="613"/>
      <c r="C126" s="716"/>
      <c r="D126" s="717"/>
      <c r="E126" s="643"/>
      <c r="F126" s="643"/>
      <c r="G126" s="643"/>
      <c r="H126" s="643"/>
      <c r="I126" s="906"/>
      <c r="J126" s="46"/>
      <c r="K126" s="46"/>
      <c r="L126" s="46"/>
      <c r="M126" s="46"/>
    </row>
    <row r="127" spans="2:13" ht="54" customHeight="1" x14ac:dyDescent="0.15">
      <c r="B127" s="376" t="s">
        <v>254</v>
      </c>
      <c r="C127" s="819" t="s">
        <v>529</v>
      </c>
      <c r="D127" s="820"/>
      <c r="E127" s="616"/>
      <c r="F127" s="616"/>
      <c r="G127" s="616"/>
      <c r="H127" s="616"/>
      <c r="I127" s="814"/>
      <c r="J127" s="46"/>
      <c r="K127" s="46"/>
      <c r="L127" s="46"/>
      <c r="M127" s="46"/>
    </row>
    <row r="128" spans="2:13" ht="40.5" customHeight="1" x14ac:dyDescent="0.15">
      <c r="B128" s="376" t="s">
        <v>255</v>
      </c>
      <c r="C128" s="819" t="s">
        <v>557</v>
      </c>
      <c r="D128" s="821"/>
      <c r="E128" s="815" t="s">
        <v>263</v>
      </c>
      <c r="F128" s="815"/>
      <c r="G128" s="815"/>
      <c r="H128" s="815"/>
      <c r="I128" s="816"/>
      <c r="J128" s="46"/>
      <c r="K128" s="46"/>
      <c r="L128" s="46"/>
      <c r="M128" s="46"/>
    </row>
    <row r="129" spans="2:13" ht="33.75" customHeight="1" x14ac:dyDescent="0.15">
      <c r="B129" s="376" t="s">
        <v>256</v>
      </c>
      <c r="C129" s="768" t="s">
        <v>556</v>
      </c>
      <c r="D129" s="681"/>
      <c r="E129" s="616"/>
      <c r="F129" s="616"/>
      <c r="G129" s="616"/>
      <c r="H129" s="616"/>
      <c r="I129" s="814"/>
      <c r="J129" s="46"/>
      <c r="K129" s="46"/>
      <c r="L129" s="46"/>
      <c r="M129" s="46"/>
    </row>
    <row r="130" spans="2:13" ht="15" thickBot="1" x14ac:dyDescent="0.2">
      <c r="B130" s="392" t="s">
        <v>257</v>
      </c>
      <c r="C130" s="682" t="s">
        <v>260</v>
      </c>
      <c r="D130" s="683"/>
      <c r="E130" s="617"/>
      <c r="F130" s="617"/>
      <c r="G130" s="617"/>
      <c r="H130" s="617"/>
      <c r="I130" s="817"/>
      <c r="J130" s="46"/>
      <c r="K130" s="46"/>
      <c r="L130" s="46"/>
      <c r="M130" s="46"/>
    </row>
  </sheetData>
  <mergeCells count="253">
    <mergeCell ref="H28:I28"/>
    <mergeCell ref="B30:C30"/>
    <mergeCell ref="B21:C21"/>
    <mergeCell ref="B22:C22"/>
    <mergeCell ref="B23:C23"/>
    <mergeCell ref="B24:C24"/>
    <mergeCell ref="B25:C25"/>
    <mergeCell ref="B26:C26"/>
    <mergeCell ref="B16:C16"/>
    <mergeCell ref="B17:C17"/>
    <mergeCell ref="B18:C18"/>
    <mergeCell ref="B19:C19"/>
    <mergeCell ref="B20:C20"/>
    <mergeCell ref="B9:C9"/>
    <mergeCell ref="B10:C10"/>
    <mergeCell ref="B11:C11"/>
    <mergeCell ref="B12:C12"/>
    <mergeCell ref="B13:C13"/>
    <mergeCell ref="B14:C14"/>
    <mergeCell ref="I2:K2"/>
    <mergeCell ref="B7:C8"/>
    <mergeCell ref="D7:E7"/>
    <mergeCell ref="F7:G7"/>
    <mergeCell ref="H7:I7"/>
    <mergeCell ref="J7:K7"/>
    <mergeCell ref="B15:C15"/>
    <mergeCell ref="B34:C34"/>
    <mergeCell ref="B35:C35"/>
    <mergeCell ref="B36:C36"/>
    <mergeCell ref="B37:C37"/>
    <mergeCell ref="B28:C29"/>
    <mergeCell ref="D28:E28"/>
    <mergeCell ref="F28:G28"/>
    <mergeCell ref="B44:C44"/>
    <mergeCell ref="B45:C45"/>
    <mergeCell ref="B31:C31"/>
    <mergeCell ref="B32:C32"/>
    <mergeCell ref="B33:C33"/>
    <mergeCell ref="B46:C46"/>
    <mergeCell ref="B47:C47"/>
    <mergeCell ref="D49:E49"/>
    <mergeCell ref="F49:G49"/>
    <mergeCell ref="B38:C38"/>
    <mergeCell ref="B39:C39"/>
    <mergeCell ref="B40:C40"/>
    <mergeCell ref="B41:C41"/>
    <mergeCell ref="B42:C42"/>
    <mergeCell ref="B43:C43"/>
    <mergeCell ref="B52:C52"/>
    <mergeCell ref="D52:E52"/>
    <mergeCell ref="F52:G52"/>
    <mergeCell ref="H52:K52"/>
    <mergeCell ref="B53:C53"/>
    <mergeCell ref="D53:E53"/>
    <mergeCell ref="F53:G53"/>
    <mergeCell ref="H53:K53"/>
    <mergeCell ref="H49:K49"/>
    <mergeCell ref="B50:C50"/>
    <mergeCell ref="D50:E50"/>
    <mergeCell ref="F50:G50"/>
    <mergeCell ref="H50:K50"/>
    <mergeCell ref="B51:C51"/>
    <mergeCell ref="D51:E51"/>
    <mergeCell ref="F51:G51"/>
    <mergeCell ref="H51:K51"/>
    <mergeCell ref="B56:C56"/>
    <mergeCell ref="D56:E56"/>
    <mergeCell ref="F56:G56"/>
    <mergeCell ref="H56:K56"/>
    <mergeCell ref="B57:C57"/>
    <mergeCell ref="D57:E57"/>
    <mergeCell ref="F57:G57"/>
    <mergeCell ref="H57:K57"/>
    <mergeCell ref="B54:C54"/>
    <mergeCell ref="D54:E54"/>
    <mergeCell ref="F54:G54"/>
    <mergeCell ref="H54:K54"/>
    <mergeCell ref="B55:C55"/>
    <mergeCell ref="D55:E55"/>
    <mergeCell ref="F55:G55"/>
    <mergeCell ref="H55:K55"/>
    <mergeCell ref="B58:C58"/>
    <mergeCell ref="D58:E58"/>
    <mergeCell ref="F58:G58"/>
    <mergeCell ref="H58:K58"/>
    <mergeCell ref="B59:C59"/>
    <mergeCell ref="D59:E59"/>
    <mergeCell ref="F59:G59"/>
    <mergeCell ref="H59:K59"/>
    <mergeCell ref="B64:C64"/>
    <mergeCell ref="D64:E64"/>
    <mergeCell ref="F64:G64"/>
    <mergeCell ref="B60:C60"/>
    <mergeCell ref="D60:E60"/>
    <mergeCell ref="F60:G60"/>
    <mergeCell ref="H60:K60"/>
    <mergeCell ref="B61:C61"/>
    <mergeCell ref="D61:E61"/>
    <mergeCell ref="F61:G61"/>
    <mergeCell ref="H61:K61"/>
    <mergeCell ref="B65:C65"/>
    <mergeCell ref="D65:E65"/>
    <mergeCell ref="F65:G65"/>
    <mergeCell ref="B62:C62"/>
    <mergeCell ref="D62:E62"/>
    <mergeCell ref="F62:G62"/>
    <mergeCell ref="H62:K62"/>
    <mergeCell ref="B63:C63"/>
    <mergeCell ref="D63:E63"/>
    <mergeCell ref="F63:G63"/>
    <mergeCell ref="H63:K63"/>
    <mergeCell ref="H65:K65"/>
    <mergeCell ref="H64:K64"/>
    <mergeCell ref="B68:C68"/>
    <mergeCell ref="D68:E68"/>
    <mergeCell ref="F68:G68"/>
    <mergeCell ref="H68:K68"/>
    <mergeCell ref="B69:C69"/>
    <mergeCell ref="D69:E69"/>
    <mergeCell ref="F69:G69"/>
    <mergeCell ref="H69:K69"/>
    <mergeCell ref="B66:C66"/>
    <mergeCell ref="D66:E66"/>
    <mergeCell ref="F66:G66"/>
    <mergeCell ref="H66:K66"/>
    <mergeCell ref="B67:C67"/>
    <mergeCell ref="D67:E67"/>
    <mergeCell ref="F67:G67"/>
    <mergeCell ref="H67:K67"/>
    <mergeCell ref="B70:C70"/>
    <mergeCell ref="D70:E70"/>
    <mergeCell ref="F70:G70"/>
    <mergeCell ref="H70:K70"/>
    <mergeCell ref="B71:C71"/>
    <mergeCell ref="D71:E71"/>
    <mergeCell ref="F71:G71"/>
    <mergeCell ref="B72:C72"/>
    <mergeCell ref="D72:E72"/>
    <mergeCell ref="F72:G72"/>
    <mergeCell ref="H71:K71"/>
    <mergeCell ref="H72:K72"/>
    <mergeCell ref="D73:E73"/>
    <mergeCell ref="F73:G73"/>
    <mergeCell ref="B74:C74"/>
    <mergeCell ref="D74:E74"/>
    <mergeCell ref="F74:G74"/>
    <mergeCell ref="B78:C78"/>
    <mergeCell ref="D78:E78"/>
    <mergeCell ref="F78:G78"/>
    <mergeCell ref="H78:K78"/>
    <mergeCell ref="B76:C76"/>
    <mergeCell ref="D76:E76"/>
    <mergeCell ref="F76:G76"/>
    <mergeCell ref="H76:K76"/>
    <mergeCell ref="B75:C75"/>
    <mergeCell ref="D75:E75"/>
    <mergeCell ref="F75:G75"/>
    <mergeCell ref="H75:K75"/>
    <mergeCell ref="B73:C73"/>
    <mergeCell ref="H73:K73"/>
    <mergeCell ref="H74:K74"/>
    <mergeCell ref="B79:C79"/>
    <mergeCell ref="D79:E79"/>
    <mergeCell ref="F79:G79"/>
    <mergeCell ref="H79:K79"/>
    <mergeCell ref="B77:C77"/>
    <mergeCell ref="D77:E77"/>
    <mergeCell ref="F77:G77"/>
    <mergeCell ref="H77:K77"/>
    <mergeCell ref="B82:C82"/>
    <mergeCell ref="D82:E82"/>
    <mergeCell ref="F82:G82"/>
    <mergeCell ref="H80:K80"/>
    <mergeCell ref="H81:K81"/>
    <mergeCell ref="B80:C80"/>
    <mergeCell ref="D80:E80"/>
    <mergeCell ref="F80:G80"/>
    <mergeCell ref="B81:C81"/>
    <mergeCell ref="D81:E81"/>
    <mergeCell ref="F81:G81"/>
    <mergeCell ref="H82:K82"/>
    <mergeCell ref="C99:G99"/>
    <mergeCell ref="C100:G100"/>
    <mergeCell ref="C101:G101"/>
    <mergeCell ref="H90:K90"/>
    <mergeCell ref="B89:C89"/>
    <mergeCell ref="D86:E86"/>
    <mergeCell ref="D87:E87"/>
    <mergeCell ref="D88:E88"/>
    <mergeCell ref="D89:E89"/>
    <mergeCell ref="H88:K88"/>
    <mergeCell ref="H89:K89"/>
    <mergeCell ref="F89:G89"/>
    <mergeCell ref="B90:C90"/>
    <mergeCell ref="D90:E90"/>
    <mergeCell ref="F90:G90"/>
    <mergeCell ref="B93:C93"/>
    <mergeCell ref="D93:E93"/>
    <mergeCell ref="F93:G93"/>
    <mergeCell ref="H93:K93"/>
    <mergeCell ref="B94:C94"/>
    <mergeCell ref="D94:E94"/>
    <mergeCell ref="F94:G94"/>
    <mergeCell ref="H94:K94"/>
    <mergeCell ref="D83:E83"/>
    <mergeCell ref="F83:G83"/>
    <mergeCell ref="B85:C85"/>
    <mergeCell ref="D85:E85"/>
    <mergeCell ref="F85:G85"/>
    <mergeCell ref="B86:C86"/>
    <mergeCell ref="B87:C87"/>
    <mergeCell ref="B88:C88"/>
    <mergeCell ref="F86:G86"/>
    <mergeCell ref="F87:G87"/>
    <mergeCell ref="F88:G88"/>
    <mergeCell ref="B84:C84"/>
    <mergeCell ref="D84:E84"/>
    <mergeCell ref="F84:G84"/>
    <mergeCell ref="B119:B126"/>
    <mergeCell ref="C119:D126"/>
    <mergeCell ref="E119:I126"/>
    <mergeCell ref="C127:D127"/>
    <mergeCell ref="E127:I127"/>
    <mergeCell ref="H83:K83"/>
    <mergeCell ref="H84:K84"/>
    <mergeCell ref="H85:K85"/>
    <mergeCell ref="H86:K86"/>
    <mergeCell ref="H87:K87"/>
    <mergeCell ref="B96:C96"/>
    <mergeCell ref="D96:G96"/>
    <mergeCell ref="H96:K96"/>
    <mergeCell ref="B91:C91"/>
    <mergeCell ref="D91:E91"/>
    <mergeCell ref="F91:G91"/>
    <mergeCell ref="H91:K91"/>
    <mergeCell ref="B92:C92"/>
    <mergeCell ref="D92:E92"/>
    <mergeCell ref="F92:G92"/>
    <mergeCell ref="H92:K92"/>
    <mergeCell ref="B83:C83"/>
    <mergeCell ref="B98:E98"/>
    <mergeCell ref="B103:E103"/>
    <mergeCell ref="C128:D128"/>
    <mergeCell ref="E128:I128"/>
    <mergeCell ref="C129:D129"/>
    <mergeCell ref="E129:I129"/>
    <mergeCell ref="C130:D130"/>
    <mergeCell ref="E130:I130"/>
    <mergeCell ref="C107:G107"/>
    <mergeCell ref="C104:G104"/>
    <mergeCell ref="C105:G105"/>
    <mergeCell ref="C118:D118"/>
    <mergeCell ref="E118:I118"/>
  </mergeCells>
  <phoneticPr fontId="22"/>
  <pageMargins left="0.62992125984251968" right="0.19685039370078741" top="0.78740157480314965" bottom="0.78740157480314965" header="0" footer="0"/>
  <pageSetup paperSize="9" scale="71" orientation="portrait" r:id="rId1"/>
  <headerFooter alignWithMargins="0"/>
  <rowBreaks count="1" manualBreakCount="1">
    <brk id="47"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71"/>
  <sheetViews>
    <sheetView view="pageBreakPreview" zoomScaleNormal="100" zoomScaleSheetLayoutView="100" workbookViewId="0">
      <selection activeCell="I31" sqref="I31"/>
    </sheetView>
  </sheetViews>
  <sheetFormatPr defaultColWidth="9" defaultRowHeight="14.25" x14ac:dyDescent="0.15"/>
  <cols>
    <col min="1" max="1" width="0.875" style="46" customWidth="1"/>
    <col min="2" max="2" width="53" style="46" customWidth="1"/>
    <col min="3" max="3" width="9.75" style="166" customWidth="1"/>
    <col min="4" max="6" width="11.375" style="166" customWidth="1"/>
    <col min="7" max="7" width="15.75" style="166" customWidth="1"/>
    <col min="8" max="8" width="3" style="46" customWidth="1"/>
    <col min="9" max="16384" width="9" style="46"/>
  </cols>
  <sheetData>
    <row r="1" spans="2:11" ht="6.75" customHeight="1" x14ac:dyDescent="0.15"/>
    <row r="2" spans="2:11" ht="17.25" x14ac:dyDescent="0.15">
      <c r="B2" s="461" t="s">
        <v>554</v>
      </c>
      <c r="C2" s="258"/>
      <c r="D2" s="258"/>
      <c r="E2" s="258"/>
      <c r="F2" s="258"/>
      <c r="G2" s="190"/>
    </row>
    <row r="3" spans="2:11" x14ac:dyDescent="0.15">
      <c r="B3" s="138"/>
      <c r="C3" s="324"/>
      <c r="D3" s="324"/>
      <c r="E3" s="324"/>
      <c r="F3" s="324"/>
      <c r="G3" s="453" t="s">
        <v>597</v>
      </c>
      <c r="K3" s="390"/>
    </row>
    <row r="4" spans="2:11" ht="14.25" customHeight="1" x14ac:dyDescent="0.15">
      <c r="D4" s="191"/>
      <c r="E4" s="191"/>
      <c r="F4" s="191"/>
    </row>
    <row r="5" spans="2:11" ht="15" thickBot="1" x14ac:dyDescent="0.2">
      <c r="B5" s="446" t="s">
        <v>272</v>
      </c>
      <c r="C5" s="139" t="s">
        <v>65</v>
      </c>
      <c r="D5" s="66">
        <v>10.88</v>
      </c>
      <c r="E5" s="66" t="s">
        <v>37</v>
      </c>
      <c r="F5" s="66"/>
    </row>
    <row r="6" spans="2:11" ht="24.75" customHeight="1" thickBot="1" x14ac:dyDescent="0.2">
      <c r="B6" s="259" t="s">
        <v>46</v>
      </c>
      <c r="C6" s="260" t="s">
        <v>0</v>
      </c>
      <c r="D6" s="152" t="s">
        <v>83</v>
      </c>
      <c r="E6" s="153" t="s">
        <v>84</v>
      </c>
      <c r="F6" s="153" t="s">
        <v>140</v>
      </c>
      <c r="G6" s="261"/>
    </row>
    <row r="7" spans="2:11" ht="19.899999999999999" customHeight="1" x14ac:dyDescent="0.15">
      <c r="B7" s="178" t="s">
        <v>494</v>
      </c>
      <c r="C7" s="79"/>
      <c r="D7" s="156"/>
      <c r="E7" s="156"/>
      <c r="F7" s="156"/>
      <c r="G7" s="157"/>
    </row>
    <row r="8" spans="2:11" ht="19.899999999999999" customHeight="1" x14ac:dyDescent="0.15">
      <c r="B8" s="71" t="s">
        <v>185</v>
      </c>
      <c r="C8" s="80">
        <v>2053</v>
      </c>
      <c r="D8" s="48">
        <f>INT(C8*$D$5)-INT(INT(C8*$D$5)*0.9)</f>
        <v>2234</v>
      </c>
      <c r="E8" s="62">
        <f>INT(C8*$D$5)-INT(INT(C8*$D$5)*0.8)</f>
        <v>4468</v>
      </c>
      <c r="F8" s="62">
        <f>INT(C8*$D$5)-INT(INT(C8*$D$5)*0.7)</f>
        <v>6701</v>
      </c>
      <c r="G8" s="158"/>
    </row>
    <row r="9" spans="2:11" ht="19.899999999999999" customHeight="1" x14ac:dyDescent="0.15">
      <c r="B9" s="75" t="s">
        <v>186</v>
      </c>
      <c r="C9" s="81">
        <v>3999</v>
      </c>
      <c r="D9" s="48">
        <f t="shared" ref="D9:D31" si="0">INT(C9*$D$5)-INT(INT(C9*$D$5)*0.9)</f>
        <v>4351</v>
      </c>
      <c r="E9" s="62">
        <f t="shared" ref="E9:E17" si="1">INT(C9*$D$5)-INT(INT(C9*$D$5)*0.8)</f>
        <v>8702</v>
      </c>
      <c r="F9" s="62">
        <f t="shared" ref="F9:F31" si="2">INT(C9*$D$5)-INT(INT(C9*$D$5)*0.7)</f>
        <v>13053</v>
      </c>
      <c r="G9" s="51"/>
    </row>
    <row r="10" spans="2:11" ht="19.899999999999999" customHeight="1" x14ac:dyDescent="0.15">
      <c r="B10" s="75" t="s">
        <v>495</v>
      </c>
      <c r="C10" s="81">
        <v>562</v>
      </c>
      <c r="D10" s="48">
        <f t="shared" ref="D10" si="3">INT(C10*$D$5)-INT(INT(C10*$D$5)*0.9)</f>
        <v>612</v>
      </c>
      <c r="E10" s="62">
        <f t="shared" ref="E10" si="4">INT(C10*$D$5)-INT(INT(C10*$D$5)*0.8)</f>
        <v>1223</v>
      </c>
      <c r="F10" s="62">
        <f t="shared" ref="F10" si="5">INT(C10*$D$5)-INT(INT(C10*$D$5)*0.7)</f>
        <v>1835</v>
      </c>
      <c r="G10" s="391" t="s">
        <v>197</v>
      </c>
    </row>
    <row r="11" spans="2:11" ht="19.899999999999999" customHeight="1" x14ac:dyDescent="0.15">
      <c r="B11" s="534" t="s">
        <v>496</v>
      </c>
      <c r="C11" s="536">
        <v>240</v>
      </c>
      <c r="D11" s="48">
        <f t="shared" si="0"/>
        <v>262</v>
      </c>
      <c r="E11" s="62">
        <f t="shared" si="1"/>
        <v>523</v>
      </c>
      <c r="F11" s="62">
        <f t="shared" si="2"/>
        <v>784</v>
      </c>
      <c r="G11" s="262" t="s">
        <v>81</v>
      </c>
    </row>
    <row r="12" spans="2:11" ht="19.899999999999999" customHeight="1" x14ac:dyDescent="0.15">
      <c r="B12" s="75" t="s">
        <v>497</v>
      </c>
      <c r="C12" s="81">
        <v>225</v>
      </c>
      <c r="D12" s="48">
        <f t="shared" si="0"/>
        <v>245</v>
      </c>
      <c r="E12" s="62">
        <f t="shared" si="1"/>
        <v>490</v>
      </c>
      <c r="F12" s="62">
        <f t="shared" si="2"/>
        <v>735</v>
      </c>
      <c r="G12" s="262" t="s">
        <v>81</v>
      </c>
    </row>
    <row r="13" spans="2:11" ht="19.899999999999999" customHeight="1" x14ac:dyDescent="0.15">
      <c r="B13" s="75" t="s">
        <v>498</v>
      </c>
      <c r="C13" s="81">
        <v>50</v>
      </c>
      <c r="D13" s="48">
        <f t="shared" ref="D13" si="6">INT(C13*$D$5)-INT(INT(C13*$D$5)*0.9)</f>
        <v>55</v>
      </c>
      <c r="E13" s="62">
        <f t="shared" ref="E13" si="7">INT(C13*$D$5)-INT(INT(C13*$D$5)*0.8)</f>
        <v>109</v>
      </c>
      <c r="F13" s="62">
        <f t="shared" ref="F13" si="8">INT(C13*$D$5)-INT(INT(C13*$D$5)*0.7)</f>
        <v>164</v>
      </c>
      <c r="G13" s="262" t="s">
        <v>81</v>
      </c>
    </row>
    <row r="14" spans="2:11" ht="19.899999999999999" customHeight="1" x14ac:dyDescent="0.15">
      <c r="B14" s="75" t="s">
        <v>499</v>
      </c>
      <c r="C14" s="81">
        <v>200</v>
      </c>
      <c r="D14" s="48">
        <f t="shared" si="0"/>
        <v>218</v>
      </c>
      <c r="E14" s="62">
        <f t="shared" si="1"/>
        <v>436</v>
      </c>
      <c r="F14" s="62">
        <f t="shared" si="2"/>
        <v>653</v>
      </c>
      <c r="G14" s="262" t="s">
        <v>81</v>
      </c>
    </row>
    <row r="15" spans="2:11" ht="19.899999999999999" customHeight="1" x14ac:dyDescent="0.15">
      <c r="B15" s="75" t="s">
        <v>500</v>
      </c>
      <c r="C15" s="81">
        <v>20</v>
      </c>
      <c r="D15" s="48">
        <f t="shared" ref="D15" si="9">INT(C15*$D$5)-INT(INT(C15*$D$5)*0.9)</f>
        <v>22</v>
      </c>
      <c r="E15" s="62">
        <f t="shared" ref="E15" si="10">INT(C15*$D$5)-INT(INT(C15*$D$5)*0.8)</f>
        <v>44</v>
      </c>
      <c r="F15" s="62">
        <f t="shared" si="2"/>
        <v>66</v>
      </c>
      <c r="G15" s="305" t="s">
        <v>117</v>
      </c>
    </row>
    <row r="16" spans="2:11" ht="19.899999999999999" customHeight="1" x14ac:dyDescent="0.15">
      <c r="B16" s="75" t="s">
        <v>304</v>
      </c>
      <c r="C16" s="81">
        <v>5</v>
      </c>
      <c r="D16" s="48">
        <f t="shared" ref="D16" si="11">INT(C16*$D$5)-INT(INT(C16*$D$5)*0.9)</f>
        <v>6</v>
      </c>
      <c r="E16" s="62">
        <f t="shared" ref="E16" si="12">INT(C16*$D$5)-INT(INT(C16*$D$5)*0.8)</f>
        <v>11</v>
      </c>
      <c r="F16" s="62">
        <f t="shared" ref="F16" si="13">INT(C16*$D$5)-INT(INT(C16*$D$5)*0.7)</f>
        <v>17</v>
      </c>
      <c r="G16" s="306"/>
    </row>
    <row r="17" spans="2:7" ht="19.899999999999999" customHeight="1" x14ac:dyDescent="0.15">
      <c r="B17" s="75" t="s">
        <v>501</v>
      </c>
      <c r="C17" s="81">
        <v>150</v>
      </c>
      <c r="D17" s="48">
        <f t="shared" si="0"/>
        <v>164</v>
      </c>
      <c r="E17" s="62">
        <f t="shared" si="1"/>
        <v>327</v>
      </c>
      <c r="F17" s="62">
        <f t="shared" si="2"/>
        <v>490</v>
      </c>
      <c r="G17" s="165" t="s">
        <v>81</v>
      </c>
    </row>
    <row r="18" spans="2:7" ht="19.899999999999999" customHeight="1" x14ac:dyDescent="0.15">
      <c r="B18" s="75" t="s">
        <v>502</v>
      </c>
      <c r="C18" s="81">
        <v>160</v>
      </c>
      <c r="D18" s="48">
        <f t="shared" ref="D18" si="14">INT(C18*$D$5)-INT(INT(C18*$D$5)*0.9)</f>
        <v>174</v>
      </c>
      <c r="E18" s="62">
        <f t="shared" ref="E18" si="15">INT(C18*$D$5)-INT(INT(C18*$D$5)*0.8)</f>
        <v>348</v>
      </c>
      <c r="F18" s="62">
        <f t="shared" ref="F18" si="16">INT(C18*$D$5)-INT(INT(C18*$D$5)*0.7)</f>
        <v>522</v>
      </c>
      <c r="G18" s="158"/>
    </row>
    <row r="19" spans="2:7" ht="19.899999999999999" customHeight="1" x14ac:dyDescent="0.15">
      <c r="B19" s="71" t="s">
        <v>504</v>
      </c>
      <c r="C19" s="80">
        <v>480</v>
      </c>
      <c r="D19" s="48">
        <f t="shared" si="0"/>
        <v>523</v>
      </c>
      <c r="E19" s="62">
        <f>INT(C19*$D$5)-INT(INT(C19*$D$5)*0.8)</f>
        <v>1045</v>
      </c>
      <c r="F19" s="62">
        <f t="shared" si="2"/>
        <v>1567</v>
      </c>
      <c r="G19" s="184" t="s">
        <v>503</v>
      </c>
    </row>
    <row r="20" spans="2:7" ht="19.899999999999999" customHeight="1" x14ac:dyDescent="0.15">
      <c r="B20" s="75" t="s">
        <v>505</v>
      </c>
      <c r="C20" s="81">
        <v>700</v>
      </c>
      <c r="D20" s="48">
        <f t="shared" si="0"/>
        <v>762</v>
      </c>
      <c r="E20" s="62">
        <f>INT(C20*$D$5)-INT(INT(C20*$D$5)*0.8)</f>
        <v>1524</v>
      </c>
      <c r="F20" s="62">
        <f t="shared" si="2"/>
        <v>2285</v>
      </c>
      <c r="G20" s="163" t="s">
        <v>503</v>
      </c>
    </row>
    <row r="21" spans="2:7" ht="20.100000000000001" customHeight="1" x14ac:dyDescent="0.15">
      <c r="B21" s="535" t="s">
        <v>506</v>
      </c>
      <c r="C21" s="81">
        <v>120</v>
      </c>
      <c r="D21" s="48">
        <f t="shared" si="0"/>
        <v>131</v>
      </c>
      <c r="E21" s="62">
        <f>INT(C21*$D$5)-INT(INT(C21*$D$5)*0.8)</f>
        <v>261</v>
      </c>
      <c r="F21" s="62">
        <f t="shared" si="2"/>
        <v>392</v>
      </c>
      <c r="G21" s="262"/>
    </row>
    <row r="22" spans="2:7" ht="20.100000000000001" customHeight="1" x14ac:dyDescent="0.15">
      <c r="B22" s="75" t="s">
        <v>507</v>
      </c>
      <c r="C22" s="81">
        <v>40</v>
      </c>
      <c r="D22" s="48">
        <f t="shared" ref="D22" si="17">INT(C22*$D$5)-INT(INT(C22*$D$5)*0.9)</f>
        <v>44</v>
      </c>
      <c r="E22" s="62">
        <f>INT(C22*$D$5)-INT(INT(C22*$D$5)*0.8)</f>
        <v>87</v>
      </c>
      <c r="F22" s="62">
        <f t="shared" ref="F22" si="18">INT(C22*$D$5)-INT(INT(C22*$D$5)*0.7)</f>
        <v>131</v>
      </c>
      <c r="G22" s="262" t="s">
        <v>189</v>
      </c>
    </row>
    <row r="23" spans="2:7" ht="19.899999999999999" customHeight="1" x14ac:dyDescent="0.15">
      <c r="B23" s="95" t="s">
        <v>508</v>
      </c>
      <c r="C23" s="84"/>
      <c r="D23" s="88"/>
      <c r="E23" s="89"/>
      <c r="F23" s="89"/>
      <c r="G23" s="98"/>
    </row>
    <row r="24" spans="2:7" ht="19.899999999999999" customHeight="1" x14ac:dyDescent="0.15">
      <c r="B24" s="71" t="s">
        <v>509</v>
      </c>
      <c r="C24" s="80">
        <v>88</v>
      </c>
      <c r="D24" s="48">
        <f t="shared" si="0"/>
        <v>96</v>
      </c>
      <c r="E24" s="62">
        <f>INT(C24*$D$5)-INT(INT(C24*$D$5)*0.8)</f>
        <v>192</v>
      </c>
      <c r="F24" s="62">
        <f t="shared" si="2"/>
        <v>288</v>
      </c>
      <c r="G24" s="98" t="s">
        <v>503</v>
      </c>
    </row>
    <row r="25" spans="2:7" ht="19.899999999999999" customHeight="1" x14ac:dyDescent="0.15">
      <c r="B25" s="75" t="s">
        <v>510</v>
      </c>
      <c r="C25" s="81">
        <v>176</v>
      </c>
      <c r="D25" s="48">
        <f t="shared" si="0"/>
        <v>192</v>
      </c>
      <c r="E25" s="62">
        <f>INT(C25*$D$5)-INT(INT(C25*$D$5)*0.8)</f>
        <v>383</v>
      </c>
      <c r="F25" s="62">
        <f t="shared" si="2"/>
        <v>575</v>
      </c>
      <c r="G25" s="243" t="s">
        <v>503</v>
      </c>
    </row>
    <row r="26" spans="2:7" ht="19.899999999999999" customHeight="1" x14ac:dyDescent="0.15">
      <c r="B26" s="95" t="s">
        <v>511</v>
      </c>
      <c r="C26" s="119"/>
      <c r="D26" s="99"/>
      <c r="E26" s="113"/>
      <c r="F26" s="113"/>
      <c r="G26" s="243"/>
    </row>
    <row r="27" spans="2:7" ht="19.899999999999999" customHeight="1" x14ac:dyDescent="0.15">
      <c r="B27" s="71" t="s">
        <v>512</v>
      </c>
      <c r="C27" s="80">
        <v>72</v>
      </c>
      <c r="D27" s="48">
        <f>INT(C27*$D$5)-INT(INT(C27*$D$5)*0.9)</f>
        <v>79</v>
      </c>
      <c r="E27" s="62">
        <f>INT(C27*$D$5)-INT(INT(C27*$D$5)*0.8)</f>
        <v>157</v>
      </c>
      <c r="F27" s="62">
        <f t="shared" si="2"/>
        <v>235</v>
      </c>
      <c r="G27" s="243" t="s">
        <v>503</v>
      </c>
    </row>
    <row r="28" spans="2:7" ht="19.899999999999999" customHeight="1" x14ac:dyDescent="0.15">
      <c r="B28" s="75" t="s">
        <v>513</v>
      </c>
      <c r="C28" s="81">
        <v>144</v>
      </c>
      <c r="D28" s="48">
        <f>INT(C28*$D$5)-INT(INT(C28*$D$5)*0.9)</f>
        <v>157</v>
      </c>
      <c r="E28" s="62">
        <f>INT(C28*$D$5)-INT(INT(C28*$D$5)*0.8)</f>
        <v>314</v>
      </c>
      <c r="F28" s="62">
        <f t="shared" si="2"/>
        <v>470</v>
      </c>
      <c r="G28" s="243" t="s">
        <v>503</v>
      </c>
    </row>
    <row r="29" spans="2:7" ht="19.899999999999999" customHeight="1" x14ac:dyDescent="0.15">
      <c r="B29" s="95" t="s">
        <v>514</v>
      </c>
      <c r="C29" s="119"/>
      <c r="D29" s="99"/>
      <c r="E29" s="113"/>
      <c r="F29" s="113"/>
      <c r="G29" s="243"/>
    </row>
    <row r="30" spans="2:7" ht="19.899999999999999" customHeight="1" x14ac:dyDescent="0.15">
      <c r="B30" s="71" t="s">
        <v>512</v>
      </c>
      <c r="C30" s="80">
        <v>24</v>
      </c>
      <c r="D30" s="48">
        <f t="shared" si="0"/>
        <v>27</v>
      </c>
      <c r="E30" s="62">
        <f>INT(C30*$D$5)-INT(INT(C30*$D$5)*0.8)</f>
        <v>53</v>
      </c>
      <c r="F30" s="62">
        <f t="shared" si="2"/>
        <v>79</v>
      </c>
      <c r="G30" s="98" t="s">
        <v>503</v>
      </c>
    </row>
    <row r="31" spans="2:7" ht="19.899999999999999" customHeight="1" x14ac:dyDescent="0.15">
      <c r="B31" s="95" t="s">
        <v>513</v>
      </c>
      <c r="C31" s="84">
        <v>48</v>
      </c>
      <c r="D31" s="88">
        <f t="shared" si="0"/>
        <v>53</v>
      </c>
      <c r="E31" s="89">
        <f>INT(C31*$D$5)-INT(INT(C31*$D$5)*0.8)</f>
        <v>105</v>
      </c>
      <c r="F31" s="89">
        <f t="shared" si="2"/>
        <v>157</v>
      </c>
      <c r="G31" s="243" t="s">
        <v>503</v>
      </c>
    </row>
    <row r="32" spans="2:7" ht="32.450000000000003" customHeight="1" x14ac:dyDescent="0.15">
      <c r="B32" s="549" t="s">
        <v>674</v>
      </c>
      <c r="C32" s="81"/>
      <c r="D32" s="551"/>
      <c r="E32" s="97"/>
      <c r="F32" s="97"/>
      <c r="G32" s="159"/>
    </row>
    <row r="33" spans="1:10" s="1" customFormat="1" ht="33.75" customHeight="1" x14ac:dyDescent="0.15">
      <c r="B33" s="517" t="s">
        <v>675</v>
      </c>
      <c r="C33" s="518" t="s">
        <v>670</v>
      </c>
      <c r="D33" s="519" t="s">
        <v>671</v>
      </c>
      <c r="E33" s="354" t="s">
        <v>672</v>
      </c>
      <c r="F33" s="354" t="s">
        <v>673</v>
      </c>
      <c r="G33" s="520" t="s">
        <v>48</v>
      </c>
    </row>
    <row r="34" spans="1:10" s="1" customFormat="1" ht="33.75" customHeight="1" x14ac:dyDescent="0.15">
      <c r="B34" s="550" t="s">
        <v>676</v>
      </c>
      <c r="C34" s="518" t="s">
        <v>677</v>
      </c>
      <c r="D34" s="519" t="s">
        <v>672</v>
      </c>
      <c r="E34" s="354" t="s">
        <v>678</v>
      </c>
      <c r="F34" s="354" t="s">
        <v>679</v>
      </c>
      <c r="G34" s="520" t="s">
        <v>48</v>
      </c>
    </row>
    <row r="35" spans="1:10" s="7" customFormat="1" ht="31.5" customHeight="1" x14ac:dyDescent="0.15">
      <c r="A35" s="46"/>
      <c r="B35" s="527" t="s">
        <v>686</v>
      </c>
      <c r="C35" s="528"/>
      <c r="D35" s="545"/>
      <c r="E35" s="546"/>
      <c r="F35" s="547"/>
      <c r="G35" s="548"/>
      <c r="H35" s="508"/>
      <c r="I35" s="508"/>
      <c r="J35" s="9"/>
    </row>
    <row r="36" spans="1:10" ht="19.899999999999999" customHeight="1" x14ac:dyDescent="0.2">
      <c r="B36" s="219" t="s">
        <v>512</v>
      </c>
      <c r="C36" s="539" t="s">
        <v>662</v>
      </c>
      <c r="D36" s="540" t="s">
        <v>663</v>
      </c>
      <c r="E36" s="541" t="s">
        <v>664</v>
      </c>
      <c r="F36" s="541" t="s">
        <v>667</v>
      </c>
      <c r="G36" s="162" t="s">
        <v>42</v>
      </c>
    </row>
    <row r="37" spans="1:10" ht="19.899999999999999" customHeight="1" thickBot="1" x14ac:dyDescent="0.2">
      <c r="B37" s="537" t="s">
        <v>513</v>
      </c>
      <c r="C37" s="542" t="s">
        <v>665</v>
      </c>
      <c r="D37" s="543" t="s">
        <v>666</v>
      </c>
      <c r="E37" s="544" t="s">
        <v>669</v>
      </c>
      <c r="F37" s="544" t="s">
        <v>668</v>
      </c>
      <c r="G37" s="538" t="s">
        <v>42</v>
      </c>
    </row>
    <row r="38" spans="1:10" ht="9.75" customHeight="1" x14ac:dyDescent="0.15"/>
    <row r="39" spans="1:10" s="47" customFormat="1" ht="20.45" customHeight="1" x14ac:dyDescent="0.15">
      <c r="B39" s="94" t="s">
        <v>28</v>
      </c>
    </row>
    <row r="40" spans="1:10" s="166" customFormat="1" ht="25.15" customHeight="1" x14ac:dyDescent="0.15">
      <c r="B40" s="49" t="s">
        <v>248</v>
      </c>
      <c r="C40" s="712" t="s">
        <v>103</v>
      </c>
      <c r="D40" s="713"/>
      <c r="E40" s="713"/>
      <c r="F40" s="713"/>
      <c r="G40" s="777"/>
    </row>
    <row r="41" spans="1:10" s="166" customFormat="1" ht="25.15" customHeight="1" x14ac:dyDescent="0.15">
      <c r="B41" s="49" t="s">
        <v>247</v>
      </c>
      <c r="C41" s="929" t="s">
        <v>104</v>
      </c>
      <c r="D41" s="930"/>
      <c r="E41" s="930"/>
      <c r="F41" s="930"/>
      <c r="G41" s="931"/>
    </row>
    <row r="42" spans="1:10" s="166" customFormat="1" ht="25.15" customHeight="1" x14ac:dyDescent="0.15">
      <c r="B42" s="49" t="s">
        <v>246</v>
      </c>
      <c r="C42" s="929" t="s">
        <v>102</v>
      </c>
      <c r="D42" s="930"/>
      <c r="E42" s="930"/>
      <c r="F42" s="930"/>
      <c r="G42" s="931"/>
    </row>
    <row r="43" spans="1:10" s="8" customFormat="1" ht="4.5" customHeight="1" x14ac:dyDescent="0.15">
      <c r="B43" s="16"/>
      <c r="C43" s="17"/>
      <c r="D43" s="18"/>
      <c r="E43" s="18"/>
      <c r="F43" s="18"/>
      <c r="G43" s="18"/>
    </row>
    <row r="44" spans="1:10" s="8" customFormat="1" ht="20.100000000000001" customHeight="1" x14ac:dyDescent="0.15">
      <c r="B44" s="292" t="s">
        <v>151</v>
      </c>
      <c r="C44" s="47"/>
      <c r="D44" s="47"/>
      <c r="E44" s="47"/>
      <c r="F44" s="47"/>
      <c r="G44" s="47"/>
    </row>
    <row r="45" spans="1:10" s="8" customFormat="1" ht="20.100000000000001" customHeight="1" x14ac:dyDescent="0.15">
      <c r="B45" s="293" t="s">
        <v>218</v>
      </c>
      <c r="C45" s="625" t="s">
        <v>161</v>
      </c>
      <c r="D45" s="626"/>
      <c r="E45" s="626"/>
      <c r="F45" s="626"/>
      <c r="G45" s="627"/>
    </row>
    <row r="46" spans="1:10" s="8" customFormat="1" ht="20.100000000000001" customHeight="1" x14ac:dyDescent="0.15">
      <c r="B46" s="331" t="s">
        <v>219</v>
      </c>
      <c r="C46" s="625" t="s">
        <v>162</v>
      </c>
      <c r="D46" s="626"/>
      <c r="E46" s="626"/>
      <c r="F46" s="626"/>
      <c r="G46" s="627"/>
    </row>
    <row r="47" spans="1:10" s="8" customFormat="1" ht="4.5" customHeight="1" x14ac:dyDescent="0.15">
      <c r="B47" s="295"/>
      <c r="C47" s="296"/>
      <c r="D47" s="297"/>
      <c r="E47" s="297"/>
      <c r="F47" s="297"/>
      <c r="G47" s="297"/>
    </row>
    <row r="48" spans="1:10" s="8" customFormat="1" ht="20.100000000000001" customHeight="1" x14ac:dyDescent="0.15">
      <c r="B48" s="434" t="s">
        <v>222</v>
      </c>
      <c r="C48" s="818" t="s">
        <v>271</v>
      </c>
      <c r="D48" s="818"/>
      <c r="E48" s="818"/>
      <c r="F48" s="818"/>
      <c r="G48" s="818"/>
      <c r="H48" s="375"/>
      <c r="I48" s="375"/>
      <c r="J48" s="10"/>
    </row>
    <row r="49" spans="2:9" x14ac:dyDescent="0.15">
      <c r="B49" s="114" t="s">
        <v>76</v>
      </c>
      <c r="C49" s="114"/>
      <c r="D49" s="115"/>
      <c r="E49" s="115"/>
      <c r="F49" s="115"/>
      <c r="G49" s="115"/>
    </row>
    <row r="50" spans="2:9" x14ac:dyDescent="0.15">
      <c r="B50" s="114" t="s">
        <v>73</v>
      </c>
      <c r="C50" s="114"/>
      <c r="D50" s="115"/>
      <c r="E50" s="115"/>
      <c r="F50" s="115"/>
      <c r="G50" s="115"/>
    </row>
    <row r="51" spans="2:9" x14ac:dyDescent="0.15">
      <c r="B51" s="632" t="s">
        <v>85</v>
      </c>
      <c r="C51" s="632"/>
      <c r="D51" s="632"/>
      <c r="E51" s="632"/>
      <c r="F51" s="632"/>
      <c r="G51" s="632"/>
    </row>
    <row r="52" spans="2:9" x14ac:dyDescent="0.15">
      <c r="B52" s="463" t="s">
        <v>571</v>
      </c>
      <c r="C52" s="463"/>
      <c r="D52" s="463"/>
      <c r="E52" s="463"/>
      <c r="F52" s="463"/>
      <c r="G52" s="463"/>
    </row>
    <row r="53" spans="2:9" x14ac:dyDescent="0.15">
      <c r="B53" s="463" t="s">
        <v>579</v>
      </c>
      <c r="C53" s="463"/>
      <c r="D53" s="463"/>
      <c r="E53" s="463"/>
      <c r="F53" s="463"/>
      <c r="G53" s="463"/>
    </row>
    <row r="54" spans="2:9" x14ac:dyDescent="0.15">
      <c r="B54" s="463" t="s">
        <v>576</v>
      </c>
      <c r="C54" s="463"/>
      <c r="D54" s="463"/>
      <c r="E54" s="463"/>
      <c r="F54" s="463"/>
      <c r="G54" s="463"/>
    </row>
    <row r="55" spans="2:9" x14ac:dyDescent="0.15">
      <c r="B55" s="463" t="s">
        <v>574</v>
      </c>
      <c r="C55" s="463"/>
      <c r="D55" s="463"/>
      <c r="E55" s="463"/>
      <c r="F55" s="463"/>
      <c r="G55" s="463"/>
    </row>
    <row r="56" spans="2:9" x14ac:dyDescent="0.15">
      <c r="B56" s="463" t="s">
        <v>575</v>
      </c>
      <c r="C56" s="463"/>
      <c r="D56" s="463"/>
      <c r="E56" s="463"/>
      <c r="F56" s="463"/>
      <c r="G56" s="463"/>
    </row>
    <row r="57" spans="2:9" x14ac:dyDescent="0.15">
      <c r="B57" s="430"/>
      <c r="C57" s="430"/>
      <c r="D57" s="430"/>
      <c r="E57" s="430"/>
      <c r="F57" s="430"/>
      <c r="G57" s="430"/>
    </row>
    <row r="58" spans="2:9" ht="15" thickBot="1" x14ac:dyDescent="0.2">
      <c r="B58" s="253" t="s">
        <v>201</v>
      </c>
      <c r="C58" s="226"/>
      <c r="D58" s="226"/>
      <c r="E58" s="226"/>
      <c r="F58" s="226"/>
      <c r="G58" s="226"/>
    </row>
    <row r="59" spans="2:9" x14ac:dyDescent="0.15">
      <c r="B59" s="445" t="s">
        <v>202</v>
      </c>
      <c r="C59" s="778" t="s">
        <v>203</v>
      </c>
      <c r="D59" s="780"/>
      <c r="E59" s="914" t="s">
        <v>258</v>
      </c>
      <c r="F59" s="915"/>
      <c r="G59" s="916"/>
      <c r="H59" s="394"/>
      <c r="I59" s="394"/>
    </row>
    <row r="60" spans="2:9" ht="14.25" customHeight="1" x14ac:dyDescent="0.15">
      <c r="B60" s="613" t="s">
        <v>206</v>
      </c>
      <c r="C60" s="769" t="s">
        <v>207</v>
      </c>
      <c r="D60" s="926"/>
      <c r="E60" s="908" t="s">
        <v>527</v>
      </c>
      <c r="F60" s="909"/>
      <c r="G60" s="910"/>
      <c r="H60" s="393"/>
      <c r="I60" s="393"/>
    </row>
    <row r="61" spans="2:9" x14ac:dyDescent="0.15">
      <c r="B61" s="613"/>
      <c r="C61" s="714"/>
      <c r="D61" s="927"/>
      <c r="E61" s="911"/>
      <c r="F61" s="912"/>
      <c r="G61" s="913"/>
      <c r="H61" s="393"/>
      <c r="I61" s="393"/>
    </row>
    <row r="62" spans="2:9" x14ac:dyDescent="0.15">
      <c r="B62" s="613"/>
      <c r="C62" s="714"/>
      <c r="D62" s="927"/>
      <c r="E62" s="911"/>
      <c r="F62" s="912"/>
      <c r="G62" s="913"/>
      <c r="H62" s="393"/>
      <c r="I62" s="393"/>
    </row>
    <row r="63" spans="2:9" x14ac:dyDescent="0.15">
      <c r="B63" s="613"/>
      <c r="C63" s="714"/>
      <c r="D63" s="927"/>
      <c r="E63" s="911"/>
      <c r="F63" s="912"/>
      <c r="G63" s="913"/>
      <c r="H63" s="393"/>
      <c r="I63" s="393"/>
    </row>
    <row r="64" spans="2:9" x14ac:dyDescent="0.15">
      <c r="B64" s="613"/>
      <c r="C64" s="714"/>
      <c r="D64" s="927"/>
      <c r="E64" s="911"/>
      <c r="F64" s="912"/>
      <c r="G64" s="913"/>
      <c r="H64" s="393"/>
      <c r="I64" s="393"/>
    </row>
    <row r="65" spans="2:9" x14ac:dyDescent="0.15">
      <c r="B65" s="613"/>
      <c r="C65" s="714"/>
      <c r="D65" s="927"/>
      <c r="E65" s="911"/>
      <c r="F65" s="912"/>
      <c r="G65" s="913"/>
      <c r="H65" s="393"/>
      <c r="I65" s="393"/>
    </row>
    <row r="66" spans="2:9" x14ac:dyDescent="0.15">
      <c r="B66" s="613"/>
      <c r="C66" s="714"/>
      <c r="D66" s="927"/>
      <c r="E66" s="911"/>
      <c r="F66" s="912"/>
      <c r="G66" s="913"/>
      <c r="H66" s="393"/>
      <c r="I66" s="393"/>
    </row>
    <row r="67" spans="2:9" x14ac:dyDescent="0.15">
      <c r="B67" s="613"/>
      <c r="C67" s="716"/>
      <c r="D67" s="928"/>
      <c r="E67" s="911"/>
      <c r="F67" s="912"/>
      <c r="G67" s="913"/>
      <c r="H67" s="393"/>
      <c r="I67" s="393"/>
    </row>
    <row r="68" spans="2:9" ht="54" customHeight="1" x14ac:dyDescent="0.15">
      <c r="B68" s="376" t="s">
        <v>254</v>
      </c>
      <c r="C68" s="810" t="s">
        <v>528</v>
      </c>
      <c r="D68" s="923"/>
      <c r="E68" s="917"/>
      <c r="F68" s="917"/>
      <c r="G68" s="918"/>
      <c r="H68" s="394"/>
      <c r="I68" s="394"/>
    </row>
    <row r="69" spans="2:9" ht="40.5" customHeight="1" x14ac:dyDescent="0.15">
      <c r="B69" s="376" t="s">
        <v>255</v>
      </c>
      <c r="C69" s="923" t="s">
        <v>557</v>
      </c>
      <c r="D69" s="924"/>
      <c r="E69" s="678" t="s">
        <v>278</v>
      </c>
      <c r="F69" s="678"/>
      <c r="G69" s="679"/>
      <c r="H69" s="395"/>
      <c r="I69" s="395"/>
    </row>
    <row r="70" spans="2:9" ht="33.75" customHeight="1" x14ac:dyDescent="0.15">
      <c r="B70" s="376" t="s">
        <v>256</v>
      </c>
      <c r="C70" s="925" t="s">
        <v>556</v>
      </c>
      <c r="D70" s="616"/>
      <c r="E70" s="919"/>
      <c r="F70" s="919"/>
      <c r="G70" s="920"/>
      <c r="H70" s="394"/>
      <c r="I70" s="394"/>
    </row>
    <row r="71" spans="2:9" ht="15" thickBot="1" x14ac:dyDescent="0.2">
      <c r="B71" s="392" t="s">
        <v>257</v>
      </c>
      <c r="C71" s="617" t="s">
        <v>260</v>
      </c>
      <c r="D71" s="617"/>
      <c r="E71" s="921"/>
      <c r="F71" s="921"/>
      <c r="G71" s="922"/>
      <c r="H71" s="394"/>
      <c r="I71" s="394"/>
    </row>
  </sheetData>
  <mergeCells count="20">
    <mergeCell ref="B60:B67"/>
    <mergeCell ref="C60:D67"/>
    <mergeCell ref="B51:G51"/>
    <mergeCell ref="C41:G41"/>
    <mergeCell ref="C40:G40"/>
    <mergeCell ref="C42:G42"/>
    <mergeCell ref="C45:G45"/>
    <mergeCell ref="C46:G46"/>
    <mergeCell ref="C48:G48"/>
    <mergeCell ref="C71:D71"/>
    <mergeCell ref="E60:G67"/>
    <mergeCell ref="E59:G59"/>
    <mergeCell ref="E68:G68"/>
    <mergeCell ref="E69:G69"/>
    <mergeCell ref="E70:G70"/>
    <mergeCell ref="E71:G71"/>
    <mergeCell ref="C68:D68"/>
    <mergeCell ref="C69:D69"/>
    <mergeCell ref="C70:D70"/>
    <mergeCell ref="C59:D59"/>
  </mergeCells>
  <phoneticPr fontId="2"/>
  <pageMargins left="0.78740157480314965" right="0.59055118110236227" top="0.78740157480314965" bottom="0.78740157480314965" header="0" footer="0"/>
  <pageSetup paperSize="9" scale="1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居介支(支援費Ⅰ)</vt:lpstr>
      <vt:lpstr>居介支 (支援費Ⅱ)</vt:lpstr>
      <vt:lpstr>訪介</vt:lpstr>
      <vt:lpstr>訪介相当</vt:lpstr>
      <vt:lpstr>生活援助</vt:lpstr>
      <vt:lpstr>入浴</vt:lpstr>
      <vt:lpstr>予防入浴</vt:lpstr>
      <vt:lpstr>訪看</vt:lpstr>
      <vt:lpstr>予防訪看</vt:lpstr>
      <vt:lpstr>訪ﾘﾊ</vt:lpstr>
      <vt:lpstr>予防訪ﾘﾊ</vt:lpstr>
      <vt:lpstr>居療</vt:lpstr>
      <vt:lpstr>予防居療</vt:lpstr>
      <vt:lpstr>通介</vt:lpstr>
      <vt:lpstr>通介相当</vt:lpstr>
      <vt:lpstr>通ﾘﾊ(1割)</vt:lpstr>
      <vt:lpstr>通ﾘﾊ(2割) </vt:lpstr>
      <vt:lpstr>通ﾘﾊ(３割)</vt:lpstr>
      <vt:lpstr>予防通リハ</vt:lpstr>
      <vt:lpstr>'居介支 (支援費Ⅱ)'!Print_Area</vt:lpstr>
      <vt:lpstr>'居介支(支援費Ⅰ)'!Print_Area</vt:lpstr>
      <vt:lpstr>居療!Print_Area</vt:lpstr>
      <vt:lpstr>'通ﾘﾊ(1割)'!Print_Area</vt:lpstr>
      <vt:lpstr>'通ﾘﾊ(2割) '!Print_Area</vt:lpstr>
      <vt:lpstr>'通ﾘﾊ(３割)'!Print_Area</vt:lpstr>
      <vt:lpstr>通介!Print_Area</vt:lpstr>
      <vt:lpstr>通介相当!Print_Area</vt:lpstr>
      <vt:lpstr>訪ﾘﾊ!Print_Area</vt:lpstr>
      <vt:lpstr>訪介!Print_Area</vt:lpstr>
      <vt:lpstr>訪介相当!Print_Area</vt:lpstr>
      <vt:lpstr>訪看!Print_Area</vt:lpstr>
      <vt:lpstr>予防居療!Print_Area</vt:lpstr>
      <vt:lpstr>予防通リハ!Print_Area</vt:lpstr>
      <vt:lpstr>予防入浴!Print_Area</vt:lpstr>
      <vt:lpstr>予防訪ﾘﾊ!Print_Area</vt:lpstr>
      <vt:lpstr>予防訪看!Print_Area</vt:lpstr>
      <vt:lpstr>'居介支 (支援費Ⅱ)'!Print_Titles</vt:lpstr>
      <vt:lpstr>'居介支(支援費Ⅰ)'!Print_Titles</vt:lpstr>
      <vt:lpstr>訪看!Print_Titles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2024-03-19T00:16:10Z</dcterms:created>
  <dcterms:modified xsi:type="dcterms:W3CDTF">2024-04-08T09:50:26Z</dcterms:modified>
</cp:coreProperties>
</file>