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9000" windowHeight="9090" tabRatio="914"/>
  </bookViews>
  <sheets>
    <sheet name="居介支(支援費Ⅰ)" sheetId="19" r:id="rId1"/>
    <sheet name="居介支 (支援費Ⅱ)" sheetId="20" r:id="rId2"/>
    <sheet name="訪介" sheetId="2" r:id="rId3"/>
    <sheet name="訪介相当" sheetId="3" r:id="rId4"/>
    <sheet name="生活援助" sheetId="4" r:id="rId5"/>
    <sheet name="入浴" sheetId="5" r:id="rId6"/>
    <sheet name="予防入浴" sheetId="6" r:id="rId7"/>
    <sheet name="訪看" sheetId="7" r:id="rId8"/>
    <sheet name="予防訪看" sheetId="8" r:id="rId9"/>
    <sheet name="訪ﾘﾊ" sheetId="9" r:id="rId10"/>
    <sheet name="予防訪ﾘﾊ" sheetId="10" r:id="rId11"/>
    <sheet name="居療" sheetId="11" r:id="rId12"/>
    <sheet name="予防居療" sheetId="12" r:id="rId13"/>
    <sheet name="通介" sheetId="13" r:id="rId14"/>
    <sheet name="通介相当" sheetId="14" r:id="rId15"/>
    <sheet name="通ﾘﾊ(1割)" sheetId="15" r:id="rId16"/>
    <sheet name="通ﾘﾊ(2割) " sheetId="16" r:id="rId17"/>
    <sheet name="通ﾘﾊ(３割)" sheetId="17" r:id="rId18"/>
    <sheet name="予防通リハ" sheetId="18" r:id="rId19"/>
  </sheets>
  <definedNames>
    <definedName name="_xlnm.Print_Area" localSheetId="1">'居介支 (支援費Ⅱ)'!$A$1:$I$40</definedName>
    <definedName name="_xlnm.Print_Area" localSheetId="0">'居介支(支援費Ⅰ)'!$A$1:$I$40</definedName>
    <definedName name="_xlnm.Print_Area" localSheetId="11">居療!$A$1:$H$62</definedName>
    <definedName name="_xlnm.Print_Area" localSheetId="15">'通ﾘﾊ(1割)'!$A$1:$L$130</definedName>
    <definedName name="_xlnm.Print_Area" localSheetId="16">'通ﾘﾊ(2割) '!$A$1:$L$130</definedName>
    <definedName name="_xlnm.Print_Area" localSheetId="17">'通ﾘﾊ(３割)'!$A$1:$L$130</definedName>
    <definedName name="_xlnm.Print_Area" localSheetId="13">通介!$A$1:$J$202</definedName>
    <definedName name="_xlnm.Print_Area" localSheetId="14">通介相当!$A$1:$H$79</definedName>
    <definedName name="_xlnm.Print_Area" localSheetId="9">訪ﾘﾊ!$A$1:$H$46</definedName>
    <definedName name="_xlnm.Print_Area" localSheetId="7">訪看!$A$1:$H$88</definedName>
    <definedName name="_xlnm.Print_Area" localSheetId="12">予防居療!$A$1:$H$61</definedName>
    <definedName name="_xlnm.Print_Area" localSheetId="18">予防通リハ!$A$1:$H$80</definedName>
    <definedName name="_xlnm.Print_Area" localSheetId="6">予防入浴!$A$1:$H$65</definedName>
    <definedName name="_xlnm.Print_Area" localSheetId="10">予防訪ﾘﾊ!$A$1:$H$40</definedName>
    <definedName name="_xlnm.Print_Area" localSheetId="8">予防訪看!$A$1:$H$79</definedName>
    <definedName name="_xlnm.Print_Titles" localSheetId="1">'居介支 (支援費Ⅱ)'!$2:$4</definedName>
    <definedName name="_xlnm.Print_Titles" localSheetId="0">'居介支(支援費Ⅰ)'!$2:$4</definedName>
    <definedName name="_xlnm.Print_Titles" localSheetId="7">訪看!$6:$6</definedName>
    <definedName name="Z_692CC59A_9E34_470C_BAA8_68B4E059E47D_.wvu.PrintTitles" localSheetId="1" hidden="1">'居介支 (支援費Ⅱ)'!$7:$7</definedName>
    <definedName name="Z_692CC59A_9E34_470C_BAA8_68B4E059E47D_.wvu.PrintTitles" localSheetId="0" hidden="1">'居介支(支援費Ⅰ)'!$7:$7</definedName>
    <definedName name="Z_692CC59A_9E34_470C_BAA8_68B4E059E47D_.wvu.PrintTitles" localSheetId="7" hidden="1">訪看!$6:$6</definedName>
    <definedName name="Z_74E8D98E_09EC_4BAE_8E3F_ADFA71CDD294_.wvu.PrintTitles" localSheetId="1" hidden="1">'居介支 (支援費Ⅱ)'!$7:$7</definedName>
    <definedName name="Z_74E8D98E_09EC_4BAE_8E3F_ADFA71CDD294_.wvu.PrintTitles" localSheetId="0" hidden="1">'居介支(支援費Ⅰ)'!$7:$7</definedName>
    <definedName name="Z_74E8D98E_09EC_4BAE_8E3F_ADFA71CDD294_.wvu.PrintTitles" localSheetId="7" hidden="1">訪看!$6:$6</definedName>
    <definedName name="Z_D2EA234C_4880_4D5B_8DCC_79309A38A2D0_.wvu.PrintTitles" localSheetId="1" hidden="1">'居介支 (支援費Ⅱ)'!$7:$7</definedName>
    <definedName name="Z_D2EA234C_4880_4D5B_8DCC_79309A38A2D0_.wvu.PrintTitles" localSheetId="0" hidden="1">'居介支(支援費Ⅰ)'!$7:$7</definedName>
    <definedName name="Z_D2EA234C_4880_4D5B_8DCC_79309A38A2D0_.wvu.PrintTitles" localSheetId="15" hidden="1">'通ﾘﾊ(1割)'!#REF!</definedName>
    <definedName name="Z_D2EA234C_4880_4D5B_8DCC_79309A38A2D0_.wvu.PrintTitles" localSheetId="16" hidden="1">'通ﾘﾊ(2割) '!#REF!</definedName>
    <definedName name="Z_D2EA234C_4880_4D5B_8DCC_79309A38A2D0_.wvu.PrintTitles" localSheetId="17" hidden="1">'通ﾘﾊ(３割)'!#REF!</definedName>
    <definedName name="Z_D2EA234C_4880_4D5B_8DCC_79309A38A2D0_.wvu.PrintTitles" localSheetId="13" hidden="1">通介!$7:$7</definedName>
    <definedName name="Z_F759ABBB_C6ED_44B1_B5F1_FCA788E2E01B_.wvu.PrintTitles" localSheetId="1" hidden="1">'居介支 (支援費Ⅱ)'!$7:$7</definedName>
    <definedName name="Z_F759ABBB_C6ED_44B1_B5F1_FCA788E2E01B_.wvu.PrintTitles" localSheetId="0" hidden="1">'居介支(支援費Ⅰ)'!$7:$7</definedName>
    <definedName name="Z_F759ABBB_C6ED_44B1_B5F1_FCA788E2E01B_.wvu.PrintTitles" localSheetId="16" hidden="1">'通ﾘﾊ(2割) '!#REF!</definedName>
    <definedName name="Z_F759ABBB_C6ED_44B1_B5F1_FCA788E2E01B_.wvu.PrintTitles" localSheetId="17" hidden="1">'通ﾘﾊ(３割)'!#REF!</definedName>
    <definedName name="Z_F99ADEDB_DE85_4A44_95D9_3E070B6DA8D7_.wvu.PrintArea" localSheetId="1" hidden="1">'居介支 (支援費Ⅱ)'!$A$1:$G$40</definedName>
    <definedName name="Z_F99ADEDB_DE85_4A44_95D9_3E070B6DA8D7_.wvu.PrintArea" localSheetId="0" hidden="1">'居介支(支援費Ⅰ)'!$A$1:$G$40</definedName>
    <definedName name="Z_F99ADEDB_DE85_4A44_95D9_3E070B6DA8D7_.wvu.PrintTitles" localSheetId="1" hidden="1">'居介支 (支援費Ⅱ)'!$2:$4</definedName>
    <definedName name="Z_F99ADEDB_DE85_4A44_95D9_3E070B6DA8D7_.wvu.PrintTitles" localSheetId="0" hidden="1">'居介支(支援費Ⅰ)'!$2:$4</definedName>
  </definedNames>
  <calcPr calcId="162913"/>
</workbook>
</file>

<file path=xl/calcChain.xml><?xml version="1.0" encoding="utf-8"?>
<calcChain xmlns="http://schemas.openxmlformats.org/spreadsheetml/2006/main">
  <c r="F34" i="8" l="1"/>
  <c r="E34" i="8"/>
  <c r="D34" i="8"/>
  <c r="F33" i="8"/>
  <c r="E33" i="8"/>
  <c r="D33" i="8"/>
  <c r="F42" i="7"/>
  <c r="E42" i="7"/>
  <c r="D42" i="7"/>
  <c r="D30" i="20" l="1"/>
  <c r="D29" i="20"/>
  <c r="D28" i="20"/>
  <c r="D27" i="20"/>
  <c r="D26" i="20"/>
  <c r="D25" i="20"/>
  <c r="D24" i="20"/>
  <c r="D23" i="20"/>
  <c r="D22" i="20"/>
  <c r="D21" i="20"/>
  <c r="D20" i="20"/>
  <c r="D19" i="20"/>
  <c r="D18" i="20"/>
  <c r="D17" i="20"/>
  <c r="D16" i="20"/>
  <c r="D15" i="20"/>
  <c r="D13" i="20"/>
  <c r="D12" i="20"/>
  <c r="D11" i="20"/>
  <c r="D10" i="20"/>
  <c r="D9" i="20"/>
  <c r="D8" i="20"/>
  <c r="D30" i="19"/>
  <c r="D29" i="19"/>
  <c r="D28" i="19"/>
  <c r="D27" i="19"/>
  <c r="D26" i="19"/>
  <c r="D25" i="19"/>
  <c r="D24" i="19"/>
  <c r="D23" i="19"/>
  <c r="D22" i="19"/>
  <c r="D21" i="19"/>
  <c r="D20" i="19"/>
  <c r="D19" i="19"/>
  <c r="D18" i="19"/>
  <c r="D17" i="19"/>
  <c r="D16" i="19"/>
  <c r="D15" i="19"/>
  <c r="D13" i="19"/>
  <c r="D12" i="19"/>
  <c r="D11" i="19"/>
  <c r="D10" i="19"/>
  <c r="D9" i="19"/>
  <c r="D8" i="19"/>
  <c r="F16" i="3" l="1"/>
  <c r="E16" i="3"/>
  <c r="D16" i="3"/>
  <c r="D11" i="10" l="1"/>
  <c r="E11" i="10"/>
  <c r="F11" i="10"/>
  <c r="D17" i="9"/>
  <c r="E17" i="9"/>
  <c r="F17" i="9"/>
  <c r="D15" i="9"/>
  <c r="E15" i="9"/>
  <c r="F15" i="9"/>
  <c r="D16" i="9"/>
  <c r="E16" i="9"/>
  <c r="F16" i="9"/>
  <c r="F77" i="17" l="1"/>
  <c r="F73" i="17"/>
  <c r="F77" i="16"/>
  <c r="F73" i="16"/>
  <c r="F32" i="8"/>
  <c r="E32" i="8"/>
  <c r="D32" i="8"/>
  <c r="F37" i="8"/>
  <c r="E37" i="8"/>
  <c r="D37" i="8"/>
  <c r="F28" i="8"/>
  <c r="E28" i="8"/>
  <c r="D28" i="8"/>
  <c r="F27" i="8"/>
  <c r="E27" i="8"/>
  <c r="D27" i="8"/>
  <c r="F77" i="15"/>
  <c r="F73" i="15"/>
  <c r="F40" i="7" l="1"/>
  <c r="E40" i="7"/>
  <c r="D40" i="7"/>
  <c r="F41" i="7"/>
  <c r="E41" i="7"/>
  <c r="D41" i="7"/>
  <c r="F37" i="7"/>
  <c r="E37" i="7"/>
  <c r="D37" i="7"/>
  <c r="F33" i="7"/>
  <c r="E33" i="7"/>
  <c r="D33" i="7"/>
  <c r="F29" i="7"/>
  <c r="E29" i="7"/>
  <c r="D29" i="7"/>
  <c r="F28" i="7"/>
  <c r="E28" i="7"/>
  <c r="D28" i="7"/>
  <c r="F31" i="12" l="1"/>
  <c r="E31" i="12"/>
  <c r="D31" i="12"/>
  <c r="F30" i="12"/>
  <c r="E30" i="12"/>
  <c r="D30" i="12"/>
  <c r="D32" i="11"/>
  <c r="E32" i="11"/>
  <c r="F32" i="11"/>
  <c r="D31" i="11"/>
  <c r="E31" i="11"/>
  <c r="F31" i="11"/>
  <c r="F13" i="5" l="1"/>
  <c r="E13" i="5"/>
  <c r="D13" i="5"/>
  <c r="F24" i="2" l="1"/>
  <c r="E24" i="2"/>
  <c r="D24" i="2"/>
  <c r="F52" i="7" l="1"/>
  <c r="E52" i="7"/>
  <c r="D52" i="7"/>
  <c r="F51" i="7"/>
  <c r="E51" i="7"/>
  <c r="D51" i="7"/>
  <c r="F49" i="7"/>
  <c r="E49" i="7"/>
  <c r="D49" i="7"/>
  <c r="F48" i="7"/>
  <c r="E48" i="7"/>
  <c r="D48" i="7"/>
  <c r="F45" i="7"/>
  <c r="E45" i="7"/>
  <c r="D45" i="7"/>
  <c r="F44" i="7"/>
  <c r="E44" i="7"/>
  <c r="D44" i="7"/>
  <c r="F43" i="7"/>
  <c r="E43" i="7"/>
  <c r="D43" i="7"/>
  <c r="F39" i="7"/>
  <c r="E39" i="7"/>
  <c r="D39" i="7"/>
  <c r="F38" i="7"/>
  <c r="E38" i="7"/>
  <c r="D38" i="7"/>
  <c r="F36" i="7"/>
  <c r="E36" i="7"/>
  <c r="D36" i="7"/>
  <c r="F35" i="7"/>
  <c r="E35" i="7"/>
  <c r="D35" i="7"/>
  <c r="F34" i="7"/>
  <c r="E34" i="7"/>
  <c r="D34" i="7"/>
  <c r="F32" i="7"/>
  <c r="E32" i="7"/>
  <c r="D32" i="7"/>
  <c r="F31" i="7"/>
  <c r="E31" i="7"/>
  <c r="D31" i="7"/>
  <c r="F26" i="7"/>
  <c r="E26" i="7"/>
  <c r="D26" i="7"/>
  <c r="F25" i="7"/>
  <c r="E25" i="7"/>
  <c r="D25" i="7"/>
  <c r="F24" i="7"/>
  <c r="E24" i="7"/>
  <c r="D24" i="7"/>
  <c r="F22" i="7"/>
  <c r="E22" i="7"/>
  <c r="D22" i="7"/>
  <c r="F21" i="7"/>
  <c r="E21" i="7"/>
  <c r="D21" i="7"/>
  <c r="F19" i="7"/>
  <c r="E19" i="7"/>
  <c r="D19" i="7"/>
  <c r="F18" i="7"/>
  <c r="E18" i="7"/>
  <c r="D18" i="7"/>
  <c r="F17" i="7"/>
  <c r="E17" i="7"/>
  <c r="D17" i="7"/>
  <c r="F16" i="7"/>
  <c r="E16" i="7"/>
  <c r="D16" i="7"/>
  <c r="F15" i="7"/>
  <c r="E15" i="7"/>
  <c r="D15" i="7"/>
  <c r="F13" i="7"/>
  <c r="E13" i="7"/>
  <c r="D13" i="7"/>
  <c r="F12" i="7"/>
  <c r="E12" i="7"/>
  <c r="D12" i="7"/>
  <c r="F11" i="7"/>
  <c r="E11" i="7"/>
  <c r="D11" i="7"/>
  <c r="F10" i="7"/>
  <c r="E10" i="7"/>
  <c r="D10" i="7"/>
  <c r="F9" i="7"/>
  <c r="E9" i="7"/>
  <c r="D9" i="7"/>
  <c r="F8" i="7"/>
  <c r="E8" i="7"/>
  <c r="D8" i="7"/>
  <c r="D13" i="10" l="1"/>
  <c r="E13" i="10"/>
  <c r="D10" i="18" l="1"/>
  <c r="E10" i="18"/>
  <c r="F10" i="18"/>
  <c r="F30" i="14" l="1"/>
  <c r="E30" i="14"/>
  <c r="D30" i="14"/>
  <c r="F29" i="14"/>
  <c r="E29" i="14"/>
  <c r="D29" i="14"/>
  <c r="F16" i="14"/>
  <c r="E16" i="14"/>
  <c r="D16" i="14"/>
  <c r="F13" i="14"/>
  <c r="E13" i="14"/>
  <c r="D13" i="14"/>
  <c r="F12" i="14"/>
  <c r="E12" i="14"/>
  <c r="D12" i="14"/>
  <c r="F56" i="17" l="1"/>
  <c r="F57" i="17"/>
  <c r="F58" i="17"/>
  <c r="F59" i="17"/>
  <c r="F60" i="17"/>
  <c r="F61" i="17"/>
  <c r="F55" i="17"/>
  <c r="F64" i="17"/>
  <c r="F65" i="17"/>
  <c r="F56" i="16"/>
  <c r="F57" i="16"/>
  <c r="F58" i="16"/>
  <c r="F59" i="16"/>
  <c r="F60" i="16"/>
  <c r="F61" i="16"/>
  <c r="F55" i="16"/>
  <c r="F65" i="16"/>
  <c r="F64" i="16"/>
  <c r="F64" i="15"/>
  <c r="F65" i="15"/>
  <c r="D11" i="6" l="1"/>
  <c r="E11" i="6"/>
  <c r="F11" i="6"/>
  <c r="D12" i="6"/>
  <c r="E12" i="6"/>
  <c r="F12" i="6"/>
  <c r="D13" i="6"/>
  <c r="E13" i="6"/>
  <c r="F13" i="6"/>
  <c r="D14" i="6"/>
  <c r="E14" i="6"/>
  <c r="F14" i="6"/>
  <c r="D10" i="6"/>
  <c r="E10" i="6"/>
  <c r="F10" i="6"/>
  <c r="D21" i="2"/>
  <c r="E21" i="2"/>
  <c r="F21" i="2"/>
  <c r="D20" i="18" l="1"/>
  <c r="E20" i="18"/>
  <c r="F20" i="18"/>
  <c r="D18" i="18"/>
  <c r="E18" i="18"/>
  <c r="F18" i="18"/>
  <c r="D16" i="18"/>
  <c r="E16" i="18"/>
  <c r="F16" i="18"/>
  <c r="F13" i="18"/>
  <c r="E13" i="18"/>
  <c r="D13" i="18"/>
  <c r="F40" i="12" l="1"/>
  <c r="E40" i="12"/>
  <c r="D40" i="12"/>
  <c r="F39" i="12"/>
  <c r="E39" i="12"/>
  <c r="D39" i="12"/>
  <c r="F38" i="12"/>
  <c r="E38" i="12"/>
  <c r="D38" i="12"/>
  <c r="F36" i="12"/>
  <c r="E36" i="12"/>
  <c r="D36" i="12"/>
  <c r="F35" i="12"/>
  <c r="E35" i="12"/>
  <c r="D35" i="12"/>
  <c r="F34" i="12"/>
  <c r="E34" i="12"/>
  <c r="D34" i="12"/>
  <c r="F29" i="12"/>
  <c r="E29" i="12"/>
  <c r="D29" i="12"/>
  <c r="D12" i="10" l="1"/>
  <c r="E12" i="10"/>
  <c r="F12" i="10"/>
  <c r="D41" i="8" l="1"/>
  <c r="E41" i="8"/>
  <c r="F41" i="8"/>
  <c r="F66" i="17"/>
  <c r="F52" i="17"/>
  <c r="F53" i="17"/>
  <c r="F62" i="17"/>
  <c r="F63" i="17"/>
  <c r="F67" i="17"/>
  <c r="F68" i="17"/>
  <c r="F69" i="17"/>
  <c r="F74" i="17"/>
  <c r="F75" i="17"/>
  <c r="F76" i="17"/>
  <c r="F78" i="17"/>
  <c r="F52" i="16" l="1"/>
  <c r="F53" i="16"/>
  <c r="F62" i="16"/>
  <c r="F63" i="16"/>
  <c r="F66" i="16"/>
  <c r="F67" i="16"/>
  <c r="F68" i="16"/>
  <c r="F69" i="16"/>
  <c r="F70" i="16"/>
  <c r="F71" i="16"/>
  <c r="F72" i="16"/>
  <c r="F74" i="16"/>
  <c r="F75" i="16"/>
  <c r="F76" i="16"/>
  <c r="F78" i="16"/>
  <c r="F79" i="16"/>
  <c r="F80" i="16"/>
  <c r="F76" i="15" l="1"/>
  <c r="F72" i="15"/>
  <c r="F70" i="15"/>
  <c r="F67" i="15"/>
  <c r="F58" i="15"/>
  <c r="F57" i="15"/>
  <c r="F53" i="15"/>
  <c r="D140" i="13"/>
  <c r="E140" i="13"/>
  <c r="F140" i="13"/>
  <c r="D146" i="13"/>
  <c r="E146" i="13"/>
  <c r="F146" i="13"/>
  <c r="E145" i="13"/>
  <c r="F145" i="13"/>
  <c r="D145" i="13"/>
  <c r="D143" i="13"/>
  <c r="E143" i="13"/>
  <c r="F143" i="13"/>
  <c r="D135" i="13"/>
  <c r="E135" i="13"/>
  <c r="F135" i="13"/>
  <c r="F129" i="13"/>
  <c r="E129" i="13"/>
  <c r="D129" i="13"/>
  <c r="F37" i="11"/>
  <c r="E37" i="11"/>
  <c r="D37" i="11"/>
  <c r="F36" i="11"/>
  <c r="E36" i="11"/>
  <c r="D36" i="11"/>
  <c r="F35" i="11"/>
  <c r="E35" i="11"/>
  <c r="D35" i="11"/>
  <c r="D30" i="11"/>
  <c r="E30" i="11"/>
  <c r="F30" i="11"/>
  <c r="D19" i="9"/>
  <c r="E19" i="9"/>
  <c r="F19" i="9"/>
  <c r="D12" i="5"/>
  <c r="E12" i="5"/>
  <c r="F12" i="5"/>
  <c r="D14" i="5"/>
  <c r="E14" i="5"/>
  <c r="F14" i="5"/>
  <c r="D15" i="5"/>
  <c r="E15" i="5"/>
  <c r="F15" i="5"/>
  <c r="D22" i="2"/>
  <c r="E22" i="2"/>
  <c r="F22" i="2"/>
  <c r="D23" i="2"/>
  <c r="E23" i="2"/>
  <c r="F23" i="2"/>
  <c r="D10" i="5"/>
  <c r="E10" i="5"/>
  <c r="F10" i="5"/>
  <c r="D11" i="5"/>
  <c r="E11" i="5"/>
  <c r="F11" i="5"/>
  <c r="D26" i="14" l="1"/>
  <c r="D27" i="14"/>
  <c r="E26" i="14"/>
  <c r="F26" i="14"/>
  <c r="F28" i="14"/>
  <c r="E28" i="14"/>
  <c r="D28" i="14"/>
  <c r="F27" i="14"/>
  <c r="E27" i="14"/>
  <c r="F14" i="3"/>
  <c r="E14" i="3"/>
  <c r="D14" i="3"/>
  <c r="E10" i="17" l="1"/>
  <c r="F81" i="17"/>
  <c r="F80" i="17"/>
  <c r="F79" i="17"/>
  <c r="F72" i="17"/>
  <c r="F71" i="17"/>
  <c r="F70" i="17"/>
  <c r="F51" i="17"/>
  <c r="F50" i="17"/>
  <c r="F49" i="17"/>
  <c r="F48" i="17"/>
  <c r="F47" i="17"/>
  <c r="F45" i="17"/>
  <c r="F44" i="17"/>
  <c r="F43" i="17"/>
  <c r="F42" i="17"/>
  <c r="F41" i="17"/>
  <c r="F40" i="17"/>
  <c r="F38" i="17"/>
  <c r="I35" i="17"/>
  <c r="G35" i="17"/>
  <c r="E35" i="17"/>
  <c r="I34" i="17"/>
  <c r="G34" i="17"/>
  <c r="E34" i="17"/>
  <c r="I33" i="17"/>
  <c r="G33" i="17"/>
  <c r="E33" i="17"/>
  <c r="I32" i="17"/>
  <c r="G32" i="17"/>
  <c r="E32" i="17"/>
  <c r="I31" i="17"/>
  <c r="G31" i="17"/>
  <c r="E31" i="17"/>
  <c r="I29" i="17"/>
  <c r="G29" i="17"/>
  <c r="E29" i="17"/>
  <c r="I28" i="17"/>
  <c r="G28" i="17"/>
  <c r="E28" i="17"/>
  <c r="I27" i="17"/>
  <c r="G27" i="17"/>
  <c r="E27" i="17"/>
  <c r="I26" i="17"/>
  <c r="G26" i="17"/>
  <c r="E26" i="17"/>
  <c r="I25" i="17"/>
  <c r="G25" i="17"/>
  <c r="E25" i="17"/>
  <c r="K20" i="17"/>
  <c r="I20" i="17"/>
  <c r="G20" i="17"/>
  <c r="E20" i="17"/>
  <c r="K19" i="17"/>
  <c r="I19" i="17"/>
  <c r="G19" i="17"/>
  <c r="E19" i="17"/>
  <c r="K18" i="17"/>
  <c r="I18" i="17"/>
  <c r="G18" i="17"/>
  <c r="E18" i="17"/>
  <c r="K17" i="17"/>
  <c r="I17" i="17"/>
  <c r="G17" i="17"/>
  <c r="E17" i="17"/>
  <c r="K16" i="17"/>
  <c r="I16" i="17"/>
  <c r="G16" i="17"/>
  <c r="E16" i="17"/>
  <c r="K14" i="17"/>
  <c r="I14" i="17"/>
  <c r="G14" i="17"/>
  <c r="E14" i="17"/>
  <c r="K13" i="17"/>
  <c r="I13" i="17"/>
  <c r="G13" i="17"/>
  <c r="E13" i="17"/>
  <c r="K12" i="17"/>
  <c r="I12" i="17"/>
  <c r="G12" i="17"/>
  <c r="E12" i="17"/>
  <c r="K11" i="17"/>
  <c r="I11" i="17"/>
  <c r="G11" i="17"/>
  <c r="E11" i="17"/>
  <c r="K10" i="17"/>
  <c r="I10" i="17"/>
  <c r="G10" i="17"/>
  <c r="F9" i="18"/>
  <c r="F11" i="18"/>
  <c r="F12" i="18"/>
  <c r="F14" i="18"/>
  <c r="F15" i="18"/>
  <c r="F17" i="18"/>
  <c r="F19" i="18"/>
  <c r="F22" i="18"/>
  <c r="F23" i="18"/>
  <c r="F25" i="18"/>
  <c r="F26" i="18"/>
  <c r="F28" i="18"/>
  <c r="F29" i="18"/>
  <c r="F8" i="18"/>
  <c r="E8" i="18"/>
  <c r="F9" i="14"/>
  <c r="F10" i="14"/>
  <c r="F11" i="14"/>
  <c r="F14" i="14"/>
  <c r="F15" i="14"/>
  <c r="F17" i="14"/>
  <c r="F19" i="14"/>
  <c r="F20" i="14"/>
  <c r="F22" i="14"/>
  <c r="F23" i="14"/>
  <c r="F25" i="14"/>
  <c r="F31" i="14"/>
  <c r="F8" i="14"/>
  <c r="E8" i="14"/>
  <c r="E121" i="13"/>
  <c r="F123" i="13"/>
  <c r="F124" i="13"/>
  <c r="F125" i="13"/>
  <c r="F126" i="13"/>
  <c r="F127" i="13"/>
  <c r="F128" i="13"/>
  <c r="F130" i="13"/>
  <c r="F131" i="13"/>
  <c r="F132" i="13"/>
  <c r="F133" i="13"/>
  <c r="F134" i="13"/>
  <c r="F136" i="13"/>
  <c r="F137" i="13"/>
  <c r="F138" i="13"/>
  <c r="F139" i="13"/>
  <c r="F141" i="13"/>
  <c r="F142" i="13"/>
  <c r="F144" i="13"/>
  <c r="F147" i="13"/>
  <c r="F148" i="13"/>
  <c r="F149" i="13"/>
  <c r="F121" i="13"/>
  <c r="F11" i="13"/>
  <c r="F12" i="13"/>
  <c r="F13" i="13"/>
  <c r="F14" i="13"/>
  <c r="F16" i="13"/>
  <c r="F17" i="13"/>
  <c r="F18" i="13"/>
  <c r="F19" i="13"/>
  <c r="F20" i="13"/>
  <c r="F22" i="13"/>
  <c r="F23" i="13"/>
  <c r="F24" i="13"/>
  <c r="F25" i="13"/>
  <c r="F26" i="13"/>
  <c r="F28" i="13"/>
  <c r="F29" i="13"/>
  <c r="F30" i="13"/>
  <c r="F31" i="13"/>
  <c r="F32" i="13"/>
  <c r="F34" i="13"/>
  <c r="F35" i="13"/>
  <c r="F36" i="13"/>
  <c r="F37" i="13"/>
  <c r="F38" i="13"/>
  <c r="F40" i="13"/>
  <c r="F41" i="13"/>
  <c r="F42" i="13"/>
  <c r="F43" i="13"/>
  <c r="F44" i="13"/>
  <c r="F47" i="13"/>
  <c r="F48" i="13"/>
  <c r="F49" i="13"/>
  <c r="F50" i="13"/>
  <c r="F51" i="13"/>
  <c r="F53" i="13"/>
  <c r="F54" i="13"/>
  <c r="F55" i="13"/>
  <c r="F56" i="13"/>
  <c r="F57" i="13"/>
  <c r="F59" i="13"/>
  <c r="F60" i="13"/>
  <c r="F61" i="13"/>
  <c r="F62" i="13"/>
  <c r="F63" i="13"/>
  <c r="F65" i="13"/>
  <c r="F66" i="13"/>
  <c r="F67" i="13"/>
  <c r="F68" i="13"/>
  <c r="F69" i="13"/>
  <c r="F71" i="13"/>
  <c r="F72" i="13"/>
  <c r="F73" i="13"/>
  <c r="F74" i="13"/>
  <c r="F75" i="13"/>
  <c r="F77" i="13"/>
  <c r="F78" i="13"/>
  <c r="F79" i="13"/>
  <c r="F80" i="13"/>
  <c r="F81" i="13"/>
  <c r="F84" i="13"/>
  <c r="F85" i="13"/>
  <c r="F86" i="13"/>
  <c r="F87" i="13"/>
  <c r="F88" i="13"/>
  <c r="F90" i="13"/>
  <c r="F91" i="13"/>
  <c r="F92" i="13"/>
  <c r="F93" i="13"/>
  <c r="F94" i="13"/>
  <c r="F96" i="13"/>
  <c r="F97" i="13"/>
  <c r="F98" i="13"/>
  <c r="F99" i="13"/>
  <c r="F100" i="13"/>
  <c r="F102" i="13"/>
  <c r="F103" i="13"/>
  <c r="F104" i="13"/>
  <c r="F105" i="13"/>
  <c r="F106" i="13"/>
  <c r="F108" i="13"/>
  <c r="F109" i="13"/>
  <c r="F110" i="13"/>
  <c r="F111" i="13"/>
  <c r="F112" i="13"/>
  <c r="F114" i="13"/>
  <c r="F115" i="13"/>
  <c r="F116" i="13"/>
  <c r="F117" i="13"/>
  <c r="F118" i="13"/>
  <c r="F10" i="13"/>
  <c r="E10" i="13"/>
  <c r="F10" i="12"/>
  <c r="F11" i="12"/>
  <c r="F13" i="12"/>
  <c r="F14" i="12"/>
  <c r="F15" i="12"/>
  <c r="F17" i="12"/>
  <c r="F18" i="12"/>
  <c r="F19" i="12"/>
  <c r="F22" i="12"/>
  <c r="F23" i="12"/>
  <c r="F24" i="12"/>
  <c r="F26" i="12"/>
  <c r="F27" i="12"/>
  <c r="F28" i="12"/>
  <c r="F42" i="12"/>
  <c r="F43" i="12"/>
  <c r="F44" i="12"/>
  <c r="F9" i="12"/>
  <c r="E9" i="12"/>
  <c r="F11" i="11"/>
  <c r="F12" i="11"/>
  <c r="F14" i="11"/>
  <c r="F15" i="11"/>
  <c r="F16" i="11"/>
  <c r="F18" i="11"/>
  <c r="F19" i="11"/>
  <c r="F20" i="11"/>
  <c r="F23" i="11"/>
  <c r="F24" i="11"/>
  <c r="F25" i="11"/>
  <c r="F27" i="11"/>
  <c r="F28" i="11"/>
  <c r="F29" i="11"/>
  <c r="F39" i="11"/>
  <c r="F40" i="11"/>
  <c r="F41" i="11"/>
  <c r="F43" i="11"/>
  <c r="F44" i="11"/>
  <c r="F45" i="11"/>
  <c r="F10" i="11"/>
  <c r="E10" i="11"/>
  <c r="F10" i="10"/>
  <c r="F8" i="10"/>
  <c r="F13" i="10"/>
  <c r="F7" i="10"/>
  <c r="E7" i="10"/>
  <c r="F20" i="9"/>
  <c r="E20" i="9"/>
  <c r="F18" i="9"/>
  <c r="E18" i="9"/>
  <c r="F12" i="9"/>
  <c r="F9" i="9"/>
  <c r="F11" i="9"/>
  <c r="F13" i="9"/>
  <c r="F8" i="9"/>
  <c r="E8" i="9"/>
  <c r="F40" i="8"/>
  <c r="F9" i="8"/>
  <c r="F10" i="8"/>
  <c r="F11" i="8"/>
  <c r="F12" i="8"/>
  <c r="F13" i="8"/>
  <c r="F15" i="8"/>
  <c r="F16" i="8"/>
  <c r="F17" i="8"/>
  <c r="F18" i="8"/>
  <c r="F20" i="8"/>
  <c r="F21" i="8"/>
  <c r="F23" i="8"/>
  <c r="F24" i="8"/>
  <c r="F25" i="8"/>
  <c r="F30" i="8"/>
  <c r="F31" i="8"/>
  <c r="F35" i="8"/>
  <c r="F36" i="8"/>
  <c r="F38" i="8"/>
  <c r="F39" i="8"/>
  <c r="F42" i="8"/>
  <c r="F8" i="8"/>
  <c r="D8" i="8"/>
  <c r="F9" i="6"/>
  <c r="F8" i="6"/>
  <c r="F7" i="6"/>
  <c r="F6" i="6"/>
  <c r="F15" i="6"/>
  <c r="E6" i="6"/>
  <c r="F6" i="5"/>
  <c r="F7" i="5"/>
  <c r="F8" i="5"/>
  <c r="F9" i="5"/>
  <c r="F16" i="5"/>
  <c r="E6" i="5"/>
  <c r="F12" i="4"/>
  <c r="F11" i="4"/>
  <c r="E10" i="4"/>
  <c r="F10" i="4"/>
  <c r="F9" i="4"/>
  <c r="F8" i="4"/>
  <c r="E8" i="4"/>
  <c r="F9" i="3"/>
  <c r="F10" i="3"/>
  <c r="F11" i="3"/>
  <c r="F12" i="3"/>
  <c r="F13" i="3"/>
  <c r="F15" i="3"/>
  <c r="F8" i="3"/>
  <c r="E8" i="3"/>
  <c r="F10" i="2"/>
  <c r="F11" i="2"/>
  <c r="F12" i="2"/>
  <c r="F13" i="2"/>
  <c r="F15" i="2"/>
  <c r="F16" i="2"/>
  <c r="F17" i="2"/>
  <c r="F18" i="2"/>
  <c r="F19" i="2"/>
  <c r="F20" i="2"/>
  <c r="F25" i="2"/>
  <c r="F9" i="2"/>
  <c r="E9" i="2"/>
  <c r="E45" i="11" l="1"/>
  <c r="D45" i="11"/>
  <c r="E44" i="11"/>
  <c r="D44" i="11"/>
  <c r="E43" i="11"/>
  <c r="D43" i="11"/>
  <c r="E41" i="11"/>
  <c r="D41" i="11"/>
  <c r="E40" i="11"/>
  <c r="D40" i="11"/>
  <c r="E39" i="11"/>
  <c r="D39" i="11"/>
  <c r="E29" i="11"/>
  <c r="D29" i="11"/>
  <c r="E28" i="11"/>
  <c r="D28" i="11"/>
  <c r="E27" i="11"/>
  <c r="D27" i="11"/>
  <c r="E25" i="11"/>
  <c r="D25" i="11"/>
  <c r="E24" i="11"/>
  <c r="D24" i="11"/>
  <c r="E23" i="11"/>
  <c r="D23" i="11"/>
  <c r="E20" i="11"/>
  <c r="D20" i="11"/>
  <c r="E19" i="11"/>
  <c r="D19" i="11"/>
  <c r="E18" i="11"/>
  <c r="D18" i="11"/>
  <c r="E16" i="11"/>
  <c r="D16" i="11"/>
  <c r="E15" i="11"/>
  <c r="D15" i="11"/>
  <c r="E14" i="11"/>
  <c r="D14" i="11"/>
  <c r="E12" i="11"/>
  <c r="D12" i="11"/>
  <c r="E11" i="11"/>
  <c r="D11" i="11"/>
  <c r="D10" i="11"/>
  <c r="E44" i="12" l="1"/>
  <c r="D44" i="12"/>
  <c r="E43" i="12"/>
  <c r="D43" i="12"/>
  <c r="E42" i="12"/>
  <c r="D42" i="12"/>
  <c r="E28" i="12"/>
  <c r="D28" i="12"/>
  <c r="E27" i="12"/>
  <c r="D27" i="12"/>
  <c r="E26" i="12"/>
  <c r="D26" i="12"/>
  <c r="E24" i="12"/>
  <c r="D24" i="12"/>
  <c r="E23" i="12"/>
  <c r="D23" i="12"/>
  <c r="E22" i="12"/>
  <c r="D22" i="12"/>
  <c r="E19" i="12"/>
  <c r="D19" i="12"/>
  <c r="E18" i="12"/>
  <c r="D18" i="12"/>
  <c r="E17" i="12"/>
  <c r="D17" i="12"/>
  <c r="E15" i="12"/>
  <c r="D15" i="12"/>
  <c r="E14" i="12"/>
  <c r="D14" i="12"/>
  <c r="E13" i="12"/>
  <c r="D13" i="12"/>
  <c r="E11" i="12"/>
  <c r="D11" i="12"/>
  <c r="E10" i="12"/>
  <c r="D10" i="12"/>
  <c r="D9" i="12"/>
  <c r="D132" i="13" l="1"/>
  <c r="E132" i="13"/>
  <c r="D138" i="13"/>
  <c r="E138" i="13"/>
  <c r="E149" i="13"/>
  <c r="E148" i="13"/>
  <c r="E147" i="13"/>
  <c r="E144" i="13"/>
  <c r="D142" i="13"/>
  <c r="E142" i="13"/>
  <c r="E141" i="13"/>
  <c r="E139" i="13"/>
  <c r="E137" i="13"/>
  <c r="E136" i="13"/>
  <c r="E134" i="13"/>
  <c r="E133" i="13"/>
  <c r="E130" i="13"/>
  <c r="E131" i="13"/>
  <c r="E128" i="13"/>
  <c r="E127" i="13"/>
  <c r="E126" i="13"/>
  <c r="E125" i="13"/>
  <c r="E124" i="13"/>
  <c r="E123" i="13"/>
  <c r="E118" i="13"/>
  <c r="E117" i="13"/>
  <c r="E116" i="13"/>
  <c r="E115" i="13"/>
  <c r="E114" i="13"/>
  <c r="E112" i="13"/>
  <c r="E111" i="13"/>
  <c r="E110" i="13"/>
  <c r="E109" i="13"/>
  <c r="E108" i="13"/>
  <c r="E106" i="13"/>
  <c r="E105" i="13"/>
  <c r="E104" i="13"/>
  <c r="E103" i="13"/>
  <c r="E102" i="13"/>
  <c r="E100" i="13"/>
  <c r="E99" i="13"/>
  <c r="E98" i="13"/>
  <c r="E97" i="13"/>
  <c r="E96" i="13"/>
  <c r="E94" i="13"/>
  <c r="E93" i="13"/>
  <c r="E92" i="13"/>
  <c r="E91" i="13"/>
  <c r="E90" i="13"/>
  <c r="E88" i="13"/>
  <c r="E87" i="13"/>
  <c r="E86" i="13"/>
  <c r="E85" i="13"/>
  <c r="E84" i="13"/>
  <c r="E81" i="13"/>
  <c r="E80" i="13"/>
  <c r="E79" i="13"/>
  <c r="E78" i="13"/>
  <c r="E77" i="13"/>
  <c r="E75" i="13"/>
  <c r="E74" i="13"/>
  <c r="E73" i="13"/>
  <c r="E72" i="13"/>
  <c r="E71" i="13"/>
  <c r="E69" i="13"/>
  <c r="E68" i="13"/>
  <c r="E67" i="13"/>
  <c r="E66" i="13"/>
  <c r="E65" i="13"/>
  <c r="E63" i="13"/>
  <c r="E62" i="13"/>
  <c r="E61" i="13"/>
  <c r="E60" i="13"/>
  <c r="E59" i="13"/>
  <c r="E57" i="13"/>
  <c r="E56" i="13"/>
  <c r="E55" i="13"/>
  <c r="E54" i="13"/>
  <c r="E53" i="13"/>
  <c r="E51" i="13"/>
  <c r="E50" i="13"/>
  <c r="E49" i="13"/>
  <c r="E48" i="13"/>
  <c r="E47" i="13"/>
  <c r="E44" i="13"/>
  <c r="E43" i="13"/>
  <c r="E42" i="13"/>
  <c r="E41" i="13"/>
  <c r="E40" i="13"/>
  <c r="E38" i="13"/>
  <c r="E37" i="13"/>
  <c r="E36" i="13"/>
  <c r="E35" i="13"/>
  <c r="E34" i="13"/>
  <c r="E32" i="13"/>
  <c r="E31" i="13"/>
  <c r="E30" i="13"/>
  <c r="E29" i="13"/>
  <c r="E28" i="13"/>
  <c r="E26" i="13"/>
  <c r="E25" i="13"/>
  <c r="E24" i="13"/>
  <c r="E23" i="13"/>
  <c r="E22" i="13"/>
  <c r="E20" i="13"/>
  <c r="E19" i="13"/>
  <c r="E18" i="13"/>
  <c r="E17" i="13"/>
  <c r="E16" i="13"/>
  <c r="E11" i="13"/>
  <c r="E12" i="13"/>
  <c r="E13" i="13"/>
  <c r="E14" i="13"/>
  <c r="F81" i="16"/>
  <c r="F51" i="16"/>
  <c r="F50" i="16"/>
  <c r="F49" i="16"/>
  <c r="F48" i="16"/>
  <c r="F47" i="16"/>
  <c r="F41" i="16"/>
  <c r="F42" i="16"/>
  <c r="F43" i="16"/>
  <c r="F44" i="16"/>
  <c r="F45" i="16"/>
  <c r="F40" i="16"/>
  <c r="F38" i="16"/>
  <c r="I35" i="16"/>
  <c r="I34" i="16"/>
  <c r="I33" i="16"/>
  <c r="I32" i="16"/>
  <c r="I31" i="16"/>
  <c r="I29" i="16"/>
  <c r="I28" i="16"/>
  <c r="I27" i="16"/>
  <c r="I26" i="16"/>
  <c r="I25" i="16"/>
  <c r="G35" i="16"/>
  <c r="G34" i="16"/>
  <c r="G33" i="16"/>
  <c r="G32" i="16"/>
  <c r="G31" i="16"/>
  <c r="G29" i="16"/>
  <c r="G28" i="16"/>
  <c r="G27" i="16"/>
  <c r="G26" i="16"/>
  <c r="G25" i="16"/>
  <c r="E35" i="16"/>
  <c r="E34" i="16"/>
  <c r="E33" i="16"/>
  <c r="E32" i="16"/>
  <c r="E31" i="16"/>
  <c r="E29" i="16"/>
  <c r="E28" i="16"/>
  <c r="E27" i="16"/>
  <c r="E26" i="16"/>
  <c r="E25" i="16"/>
  <c r="I20" i="16"/>
  <c r="I19" i="16"/>
  <c r="I18" i="16"/>
  <c r="I17" i="16"/>
  <c r="I16" i="16"/>
  <c r="K20" i="16"/>
  <c r="K19" i="16"/>
  <c r="K18" i="16"/>
  <c r="K17" i="16"/>
  <c r="K16" i="16"/>
  <c r="K14" i="16"/>
  <c r="K13" i="16"/>
  <c r="K12" i="16"/>
  <c r="K11" i="16"/>
  <c r="K10" i="16"/>
  <c r="I14" i="16"/>
  <c r="I13" i="16"/>
  <c r="I12" i="16"/>
  <c r="I11" i="16"/>
  <c r="I10" i="16"/>
  <c r="G20" i="16"/>
  <c r="G19" i="16"/>
  <c r="G18" i="16"/>
  <c r="G17" i="16"/>
  <c r="G16" i="16"/>
  <c r="G14" i="16"/>
  <c r="G13" i="16"/>
  <c r="G12" i="16"/>
  <c r="G11" i="16"/>
  <c r="G10" i="16"/>
  <c r="E11" i="16"/>
  <c r="E12" i="16"/>
  <c r="E13" i="16"/>
  <c r="E14" i="16"/>
  <c r="E16" i="16"/>
  <c r="E17" i="16"/>
  <c r="E18" i="16"/>
  <c r="E19" i="16"/>
  <c r="E20" i="16"/>
  <c r="E10" i="16"/>
  <c r="F69" i="15"/>
  <c r="F61" i="15"/>
  <c r="F60" i="15"/>
  <c r="F59" i="15"/>
  <c r="F47" i="15"/>
  <c r="F48" i="15"/>
  <c r="F49" i="15"/>
  <c r="F50" i="15"/>
  <c r="F51" i="15"/>
  <c r="F80" i="15"/>
  <c r="F81" i="15"/>
  <c r="F41" i="15"/>
  <c r="F42" i="15"/>
  <c r="F43" i="15"/>
  <c r="F44" i="15"/>
  <c r="F45" i="15"/>
  <c r="F52" i="15"/>
  <c r="F55" i="15"/>
  <c r="F56" i="15"/>
  <c r="F62" i="15"/>
  <c r="F63" i="15"/>
  <c r="F66" i="15"/>
  <c r="F68" i="15"/>
  <c r="F71" i="15"/>
  <c r="F74" i="15"/>
  <c r="F75" i="15"/>
  <c r="F78" i="15"/>
  <c r="F79" i="15"/>
  <c r="F40" i="15"/>
  <c r="D15" i="18"/>
  <c r="E15" i="18"/>
  <c r="D10" i="10"/>
  <c r="E10" i="10"/>
  <c r="D23" i="8"/>
  <c r="E23" i="8"/>
  <c r="D24" i="8"/>
  <c r="E24" i="8"/>
  <c r="D6" i="6"/>
  <c r="I35" i="15" l="1"/>
  <c r="G35" i="15"/>
  <c r="I34" i="15"/>
  <c r="G34" i="15"/>
  <c r="I33" i="15"/>
  <c r="G33" i="15"/>
  <c r="I32" i="15"/>
  <c r="G32" i="15"/>
  <c r="I31" i="15"/>
  <c r="G31" i="15"/>
  <c r="I29" i="15"/>
  <c r="G29" i="15"/>
  <c r="I28" i="15"/>
  <c r="G28" i="15"/>
  <c r="I27" i="15"/>
  <c r="G27" i="15"/>
  <c r="I26" i="15"/>
  <c r="G26" i="15"/>
  <c r="I25" i="15"/>
  <c r="G25" i="15"/>
  <c r="D139" i="13"/>
  <c r="D137" i="13"/>
  <c r="D136" i="13"/>
  <c r="D121" i="13"/>
  <c r="D131" i="13"/>
  <c r="E13" i="9"/>
  <c r="D13" i="9"/>
  <c r="D118" i="13"/>
  <c r="D112" i="13"/>
  <c r="D106" i="13"/>
  <c r="D117" i="13"/>
  <c r="D111" i="13"/>
  <c r="D105" i="13"/>
  <c r="D116" i="13"/>
  <c r="D110" i="13"/>
  <c r="D104" i="13"/>
  <c r="D115" i="13"/>
  <c r="D109" i="13"/>
  <c r="D103" i="13"/>
  <c r="D114" i="13"/>
  <c r="D108" i="13"/>
  <c r="D102" i="13"/>
  <c r="D81" i="13"/>
  <c r="D75" i="13"/>
  <c r="D69" i="13"/>
  <c r="D80" i="13"/>
  <c r="D74" i="13"/>
  <c r="D68" i="13"/>
  <c r="D79" i="13"/>
  <c r="D73" i="13"/>
  <c r="D67" i="13"/>
  <c r="D78" i="13"/>
  <c r="D72" i="13"/>
  <c r="D66" i="13"/>
  <c r="D77" i="13"/>
  <c r="D71" i="13"/>
  <c r="D65" i="13"/>
  <c r="D44" i="13"/>
  <c r="D38" i="13"/>
  <c r="D32" i="13"/>
  <c r="D43" i="13"/>
  <c r="D37" i="13"/>
  <c r="D31" i="13"/>
  <c r="D42" i="13"/>
  <c r="D36" i="13"/>
  <c r="D30" i="13"/>
  <c r="D41" i="13"/>
  <c r="D35" i="13"/>
  <c r="D29" i="13"/>
  <c r="D40" i="13"/>
  <c r="D34" i="13"/>
  <c r="D28" i="13"/>
  <c r="E9" i="14" l="1"/>
  <c r="D9" i="14"/>
  <c r="E31" i="14"/>
  <c r="D31" i="14"/>
  <c r="E25" i="14"/>
  <c r="D25" i="14"/>
  <c r="E23" i="14"/>
  <c r="D23" i="14"/>
  <c r="E22" i="14"/>
  <c r="D22" i="14"/>
  <c r="E20" i="14"/>
  <c r="D20" i="14"/>
  <c r="E19" i="14"/>
  <c r="D19" i="14"/>
  <c r="E17" i="14"/>
  <c r="D17" i="14"/>
  <c r="E15" i="14"/>
  <c r="D15" i="14"/>
  <c r="E14" i="14"/>
  <c r="D14" i="14"/>
  <c r="E11" i="14"/>
  <c r="D11" i="14"/>
  <c r="E10" i="14"/>
  <c r="D10" i="14"/>
  <c r="D8" i="14"/>
  <c r="E12" i="4"/>
  <c r="D12" i="4"/>
  <c r="E11" i="4"/>
  <c r="D11" i="4"/>
  <c r="D10" i="4"/>
  <c r="E9" i="4"/>
  <c r="D9" i="4"/>
  <c r="D8" i="4"/>
  <c r="E11" i="3"/>
  <c r="E12" i="3"/>
  <c r="D11" i="3"/>
  <c r="D12" i="3"/>
  <c r="E15" i="3"/>
  <c r="D15" i="3"/>
  <c r="E13" i="3"/>
  <c r="D13" i="3"/>
  <c r="E10" i="3"/>
  <c r="D10" i="3"/>
  <c r="E9" i="3"/>
  <c r="D9" i="3"/>
  <c r="D8" i="3"/>
  <c r="E29" i="18" l="1"/>
  <c r="E28" i="18"/>
  <c r="E26" i="18"/>
  <c r="E25" i="18"/>
  <c r="E23" i="18"/>
  <c r="E22" i="18"/>
  <c r="E19" i="18"/>
  <c r="E17" i="18"/>
  <c r="E14" i="18"/>
  <c r="E12" i="18"/>
  <c r="E11" i="18"/>
  <c r="E9" i="18"/>
  <c r="E8" i="10"/>
  <c r="E12" i="9"/>
  <c r="E11" i="9"/>
  <c r="E9" i="9"/>
  <c r="E42" i="8"/>
  <c r="E40" i="8"/>
  <c r="E39" i="8"/>
  <c r="E38" i="8"/>
  <c r="E36" i="8"/>
  <c r="E35" i="8"/>
  <c r="E31" i="8"/>
  <c r="E30" i="8"/>
  <c r="E25" i="8"/>
  <c r="E21" i="8"/>
  <c r="E20" i="8"/>
  <c r="E18" i="8"/>
  <c r="E17" i="8"/>
  <c r="E16" i="8"/>
  <c r="E15" i="8"/>
  <c r="E13" i="8"/>
  <c r="E12" i="8"/>
  <c r="E11" i="8"/>
  <c r="E10" i="8"/>
  <c r="E9" i="8"/>
  <c r="E8" i="8"/>
  <c r="E15" i="6"/>
  <c r="E9" i="6"/>
  <c r="E8" i="6"/>
  <c r="E7" i="6"/>
  <c r="E16" i="5"/>
  <c r="E9" i="5"/>
  <c r="E8" i="5"/>
  <c r="E7" i="5"/>
  <c r="E25" i="2"/>
  <c r="E20" i="2"/>
  <c r="E19" i="2"/>
  <c r="E18" i="2"/>
  <c r="E17" i="2"/>
  <c r="E16" i="2"/>
  <c r="E15" i="2"/>
  <c r="E13" i="2"/>
  <c r="E12" i="2"/>
  <c r="E11" i="2"/>
  <c r="E10" i="2"/>
  <c r="D31" i="8"/>
  <c r="D30" i="8"/>
  <c r="F38" i="15"/>
  <c r="D26" i="18"/>
  <c r="D25" i="18"/>
  <c r="D8" i="10"/>
  <c r="D7" i="10"/>
  <c r="D40" i="8"/>
  <c r="D42" i="8"/>
  <c r="D39" i="8"/>
  <c r="D38" i="8"/>
  <c r="D36" i="8"/>
  <c r="D35" i="8"/>
  <c r="D25" i="8"/>
  <c r="D21" i="8"/>
  <c r="D20" i="8"/>
  <c r="D18" i="8"/>
  <c r="D17" i="8"/>
  <c r="D16" i="8"/>
  <c r="D15" i="8"/>
  <c r="D13" i="8"/>
  <c r="D12" i="8"/>
  <c r="D11" i="8"/>
  <c r="D10" i="8"/>
  <c r="D9" i="8"/>
  <c r="D147" i="13"/>
  <c r="D149" i="13"/>
  <c r="D148" i="13"/>
  <c r="D144" i="13"/>
  <c r="D141" i="13"/>
  <c r="D134" i="13"/>
  <c r="D133" i="13"/>
  <c r="D130" i="13"/>
  <c r="D128" i="13"/>
  <c r="D127" i="13"/>
  <c r="D126" i="13"/>
  <c r="D125" i="13"/>
  <c r="D124" i="13"/>
  <c r="D123" i="13"/>
  <c r="D18" i="9"/>
  <c r="D9" i="9"/>
  <c r="D20" i="9"/>
  <c r="D12" i="9"/>
  <c r="D11" i="9"/>
  <c r="D8" i="9"/>
  <c r="D15" i="6"/>
  <c r="D9" i="6"/>
  <c r="D8" i="6"/>
  <c r="D7" i="6"/>
  <c r="D16" i="5"/>
  <c r="D9" i="5"/>
  <c r="D8" i="5"/>
  <c r="D7" i="5"/>
  <c r="D6" i="5"/>
  <c r="D25" i="2"/>
  <c r="D20" i="2"/>
  <c r="D19" i="2"/>
  <c r="D18" i="2"/>
  <c r="D17" i="2"/>
  <c r="D16" i="2"/>
  <c r="D15" i="2"/>
  <c r="D13" i="2"/>
  <c r="D12" i="2"/>
  <c r="D11" i="2"/>
  <c r="D10" i="2"/>
  <c r="D9" i="2"/>
  <c r="D29" i="18"/>
  <c r="D28" i="18"/>
  <c r="D23" i="18"/>
  <c r="D22" i="18"/>
  <c r="D19" i="18"/>
  <c r="D17" i="18"/>
  <c r="D14" i="18"/>
  <c r="D12" i="18"/>
  <c r="D11" i="18"/>
  <c r="D9" i="18"/>
  <c r="D8" i="18"/>
  <c r="E10" i="15"/>
  <c r="E35" i="15"/>
  <c r="K20" i="15"/>
  <c r="E34" i="15"/>
  <c r="K19" i="15"/>
  <c r="E33" i="15"/>
  <c r="K18" i="15"/>
  <c r="E32" i="15"/>
  <c r="K17" i="15"/>
  <c r="E31" i="15"/>
  <c r="K16" i="15"/>
  <c r="E29" i="15"/>
  <c r="K14" i="15"/>
  <c r="E28" i="15"/>
  <c r="K13" i="15"/>
  <c r="E27" i="15"/>
  <c r="K12" i="15"/>
  <c r="E26" i="15"/>
  <c r="K11" i="15"/>
  <c r="E25" i="15"/>
  <c r="K10" i="15"/>
  <c r="I20" i="15"/>
  <c r="G20" i="15"/>
  <c r="E20" i="15"/>
  <c r="I19" i="15"/>
  <c r="G19" i="15"/>
  <c r="E19" i="15"/>
  <c r="I18" i="15"/>
  <c r="G18" i="15"/>
  <c r="E18" i="15"/>
  <c r="I17" i="15"/>
  <c r="G17" i="15"/>
  <c r="E17" i="15"/>
  <c r="I16" i="15"/>
  <c r="G16" i="15"/>
  <c r="E16" i="15"/>
  <c r="I14" i="15"/>
  <c r="G14" i="15"/>
  <c r="E14" i="15"/>
  <c r="I13" i="15"/>
  <c r="G13" i="15"/>
  <c r="E13" i="15"/>
  <c r="I12" i="15"/>
  <c r="G12" i="15"/>
  <c r="E12" i="15"/>
  <c r="I11" i="15"/>
  <c r="G11" i="15"/>
  <c r="E11" i="15"/>
  <c r="I10" i="15"/>
  <c r="G10" i="15"/>
  <c r="D100" i="13"/>
  <c r="D99" i="13"/>
  <c r="D98" i="13"/>
  <c r="D97" i="13"/>
  <c r="D96" i="13"/>
  <c r="D94" i="13"/>
  <c r="D93" i="13"/>
  <c r="D92" i="13"/>
  <c r="D91" i="13"/>
  <c r="D90" i="13"/>
  <c r="D88" i="13"/>
  <c r="D87" i="13"/>
  <c r="D86" i="13"/>
  <c r="D85" i="13"/>
  <c r="D84" i="13"/>
  <c r="D63" i="13"/>
  <c r="D62" i="13"/>
  <c r="D61" i="13"/>
  <c r="D60" i="13"/>
  <c r="D59" i="13"/>
  <c r="D57" i="13"/>
  <c r="D56" i="13"/>
  <c r="D55" i="13"/>
  <c r="D54" i="13"/>
  <c r="D53" i="13"/>
  <c r="D51" i="13"/>
  <c r="D50" i="13"/>
  <c r="D49" i="13"/>
  <c r="D48" i="13"/>
  <c r="D47" i="13"/>
  <c r="D26" i="13"/>
  <c r="D25" i="13"/>
  <c r="D24" i="13"/>
  <c r="D23" i="13"/>
  <c r="D22" i="13"/>
  <c r="D20" i="13"/>
  <c r="D19" i="13"/>
  <c r="D18" i="13"/>
  <c r="D17" i="13"/>
  <c r="D16" i="13"/>
  <c r="D14" i="13"/>
  <c r="D13" i="13"/>
  <c r="D12" i="13"/>
  <c r="D11" i="13"/>
  <c r="D10" i="13"/>
</calcChain>
</file>

<file path=xl/sharedStrings.xml><?xml version="1.0" encoding="utf-8"?>
<sst xmlns="http://schemas.openxmlformats.org/spreadsheetml/2006/main" count="2160" uniqueCount="777">
  <si>
    <t>単位数</t>
    <rPh sb="0" eb="2">
      <t>タンイ</t>
    </rPh>
    <rPh sb="2" eb="3">
      <t>スウ</t>
    </rPh>
    <phoneticPr fontId="2"/>
  </si>
  <si>
    <t>（１）所要時間20分未満の場合</t>
    <rPh sb="13" eb="15">
      <t>バアイ</t>
    </rPh>
    <phoneticPr fontId="2"/>
  </si>
  <si>
    <t>（１）所要時間20分以上45分未満の場合</t>
    <rPh sb="10" eb="12">
      <t>イジョウ</t>
    </rPh>
    <rPh sb="14" eb="15">
      <t>フン</t>
    </rPh>
    <rPh sb="15" eb="17">
      <t>ミマン</t>
    </rPh>
    <rPh sb="18" eb="20">
      <t>バアイ</t>
    </rPh>
    <phoneticPr fontId="2"/>
  </si>
  <si>
    <t>（２）所要時間45分以上の場合</t>
    <rPh sb="9" eb="10">
      <t>フン</t>
    </rPh>
    <rPh sb="10" eb="12">
      <t>イジョウ</t>
    </rPh>
    <rPh sb="13" eb="15">
      <t>バアイ</t>
    </rPh>
    <phoneticPr fontId="2"/>
  </si>
  <si>
    <t>　（一）要介護１</t>
    <rPh sb="2" eb="3">
      <t>イチ</t>
    </rPh>
    <rPh sb="4" eb="5">
      <t>ヨウ</t>
    </rPh>
    <rPh sb="5" eb="7">
      <t>カイゴ</t>
    </rPh>
    <phoneticPr fontId="2"/>
  </si>
  <si>
    <t>　（二）要介護２</t>
    <rPh sb="2" eb="3">
      <t>ニ</t>
    </rPh>
    <rPh sb="4" eb="5">
      <t>ヨウ</t>
    </rPh>
    <rPh sb="5" eb="7">
      <t>カイゴ</t>
    </rPh>
    <phoneticPr fontId="2"/>
  </si>
  <si>
    <t>　（三）要介護３</t>
    <rPh sb="2" eb="3">
      <t>サン</t>
    </rPh>
    <rPh sb="4" eb="5">
      <t>ヨウ</t>
    </rPh>
    <rPh sb="5" eb="7">
      <t>カイゴ</t>
    </rPh>
    <phoneticPr fontId="2"/>
  </si>
  <si>
    <t>　（四）要介護４</t>
    <rPh sb="2" eb="3">
      <t>ヨン</t>
    </rPh>
    <rPh sb="4" eb="5">
      <t>ヨウ</t>
    </rPh>
    <rPh sb="5" eb="7">
      <t>カイゴ</t>
    </rPh>
    <phoneticPr fontId="2"/>
  </si>
  <si>
    <t>　（五）要介護５</t>
    <rPh sb="2" eb="3">
      <t>ゴ</t>
    </rPh>
    <rPh sb="4" eb="5">
      <t>ヨウ</t>
    </rPh>
    <rPh sb="5" eb="7">
      <t>カイゴ</t>
    </rPh>
    <phoneticPr fontId="2"/>
  </si>
  <si>
    <t>（２）所要時間30分未満の場合</t>
    <rPh sb="13" eb="15">
      <t>バアイ</t>
    </rPh>
    <phoneticPr fontId="2"/>
  </si>
  <si>
    <t>（３）所要時間30分以上１時間未満の場合</t>
    <rPh sb="18" eb="20">
      <t>バアイ</t>
    </rPh>
    <phoneticPr fontId="2"/>
  </si>
  <si>
    <t>（４）所要時間１時間以上１時間30分未満の場合</t>
    <rPh sb="21" eb="23">
      <t>バアイ</t>
    </rPh>
    <phoneticPr fontId="2"/>
  </si>
  <si>
    <t>（２）所要時間20分以上30分未満の場合</t>
    <phoneticPr fontId="2"/>
  </si>
  <si>
    <t>（３）所要時間30分以上１時間未満の場合</t>
    <phoneticPr fontId="2"/>
  </si>
  <si>
    <t>（４）所要時間１時間以上の場合</t>
    <phoneticPr fontId="2"/>
  </si>
  <si>
    <t>（１）病院又は診療所の薬剤師が行う場合</t>
    <phoneticPr fontId="2"/>
  </si>
  <si>
    <t>（２）薬局の薬剤師が行う場合</t>
    <phoneticPr fontId="2"/>
  </si>
  <si>
    <t>（１）居宅療養管理指導費(Ⅰ)</t>
    <phoneticPr fontId="2"/>
  </si>
  <si>
    <t>（２）居宅療養管理指導費(Ⅱ)</t>
    <phoneticPr fontId="2"/>
  </si>
  <si>
    <t>（１）所要時間20分未満の場合</t>
    <phoneticPr fontId="2"/>
  </si>
  <si>
    <t>（２）所要時間30分未満の場合</t>
    <phoneticPr fontId="2"/>
  </si>
  <si>
    <t>（３）所要時間30分以上１時間未満の場合</t>
    <phoneticPr fontId="2"/>
  </si>
  <si>
    <t>　訪問介護費（１回につき）</t>
    <rPh sb="8" eb="9">
      <t>カイ</t>
    </rPh>
    <phoneticPr fontId="2"/>
  </si>
  <si>
    <t>　訪問入浴介護費（１回につき）</t>
    <rPh sb="3" eb="5">
      <t>ニュウヨク</t>
    </rPh>
    <rPh sb="5" eb="7">
      <t>カイゴ</t>
    </rPh>
    <phoneticPr fontId="2"/>
  </si>
  <si>
    <t>　訪問看護費（１回につき）</t>
    <rPh sb="3" eb="5">
      <t>カンゴ</t>
    </rPh>
    <rPh sb="5" eb="6">
      <t>ヒ</t>
    </rPh>
    <phoneticPr fontId="2"/>
  </si>
  <si>
    <t>　訪問リハビリテーション費（１回につき）</t>
    <rPh sb="12" eb="13">
      <t>ヒ</t>
    </rPh>
    <phoneticPr fontId="2"/>
  </si>
  <si>
    <t>　通所介護費（１回につき）</t>
    <rPh sb="1" eb="3">
      <t>ツウショ</t>
    </rPh>
    <phoneticPr fontId="2"/>
  </si>
  <si>
    <t>　</t>
    <phoneticPr fontId="2"/>
  </si>
  <si>
    <t>　　介護職員３名の場合（９５％）</t>
    <rPh sb="2" eb="4">
      <t>カイゴ</t>
    </rPh>
    <rPh sb="4" eb="6">
      <t>ショクイン</t>
    </rPh>
    <rPh sb="7" eb="8">
      <t>メイ</t>
    </rPh>
    <rPh sb="9" eb="11">
      <t>バアイ</t>
    </rPh>
    <phoneticPr fontId="2"/>
  </si>
  <si>
    <t>　　介護職員２名の場合（９５％）</t>
    <rPh sb="2" eb="4">
      <t>カイゴ</t>
    </rPh>
    <rPh sb="4" eb="6">
      <t>ショクイン</t>
    </rPh>
    <rPh sb="7" eb="8">
      <t>メイ</t>
    </rPh>
    <rPh sb="9" eb="11">
      <t>バアイ</t>
    </rPh>
    <phoneticPr fontId="2"/>
  </si>
  <si>
    <t>（４）所要時間１時間以上１時間30分未満の場合</t>
    <phoneticPr fontId="2"/>
  </si>
  <si>
    <t>（４）所要時間１時間以上１時間30分未満の場合</t>
    <phoneticPr fontId="2"/>
  </si>
  <si>
    <t>利用者負担額</t>
    <rPh sb="0" eb="3">
      <t>リヨウシャ</t>
    </rPh>
    <rPh sb="3" eb="5">
      <t>フタン</t>
    </rPh>
    <rPh sb="5" eb="6">
      <t>ガク</t>
    </rPh>
    <phoneticPr fontId="2"/>
  </si>
  <si>
    <t>１月に２回を限度として１回につき</t>
    <phoneticPr fontId="2"/>
  </si>
  <si>
    <t>１日につき</t>
    <phoneticPr fontId="2"/>
  </si>
  <si>
    <t>加算項目</t>
    <rPh sb="0" eb="2">
      <t>カサン</t>
    </rPh>
    <rPh sb="2" eb="4">
      <t>コウモク</t>
    </rPh>
    <phoneticPr fontId="2"/>
  </si>
  <si>
    <t>円</t>
    <rPh sb="0" eb="1">
      <t>エン</t>
    </rPh>
    <phoneticPr fontId="2"/>
  </si>
  <si>
    <t>１時間～２時間未満</t>
    <rPh sb="1" eb="3">
      <t>ジカン</t>
    </rPh>
    <rPh sb="5" eb="7">
      <t>ジカン</t>
    </rPh>
    <rPh sb="7" eb="9">
      <t>ミマン</t>
    </rPh>
    <phoneticPr fontId="2"/>
  </si>
  <si>
    <t>２時間～３時間未満</t>
    <rPh sb="1" eb="3">
      <t>ジカン</t>
    </rPh>
    <rPh sb="5" eb="7">
      <t>ジカン</t>
    </rPh>
    <rPh sb="7" eb="9">
      <t>ミマン</t>
    </rPh>
    <phoneticPr fontId="2"/>
  </si>
  <si>
    <t>３時間～４時間未満</t>
    <rPh sb="1" eb="3">
      <t>ジカン</t>
    </rPh>
    <rPh sb="5" eb="7">
      <t>ジカン</t>
    </rPh>
    <rPh sb="7" eb="9">
      <t>ミマン</t>
    </rPh>
    <phoneticPr fontId="2"/>
  </si>
  <si>
    <t>通所リハビリテーション費
　　　　　（１回につき）</t>
    <phoneticPr fontId="2"/>
  </si>
  <si>
    <t>１月につき</t>
    <phoneticPr fontId="2"/>
  </si>
  <si>
    <t>１回につき</t>
    <phoneticPr fontId="2"/>
  </si>
  <si>
    <t>１日につき</t>
    <phoneticPr fontId="2"/>
  </si>
  <si>
    <t>　介護予防通所リハビリテーション費(１月につき)</t>
    <rPh sb="1" eb="3">
      <t>カイゴ</t>
    </rPh>
    <rPh sb="3" eb="5">
      <t>ヨボウ</t>
    </rPh>
    <rPh sb="5" eb="7">
      <t>ツウショ</t>
    </rPh>
    <rPh sb="16" eb="17">
      <t>ヒ</t>
    </rPh>
    <rPh sb="19" eb="20">
      <t>ガツ</t>
    </rPh>
    <phoneticPr fontId="2"/>
  </si>
  <si>
    <t>１回につき</t>
    <phoneticPr fontId="2"/>
  </si>
  <si>
    <t>１月につき</t>
    <rPh sb="1" eb="2">
      <t>ツキ</t>
    </rPh>
    <phoneticPr fontId="2"/>
  </si>
  <si>
    <t>１回につき</t>
    <rPh sb="1" eb="2">
      <t>カイ</t>
    </rPh>
    <phoneticPr fontId="2"/>
  </si>
  <si>
    <t>　介護予防訪問入浴介護費（１回につき）</t>
    <phoneticPr fontId="2"/>
  </si>
  <si>
    <t>　介護予防訪問看護費（１回につき）</t>
    <phoneticPr fontId="2"/>
  </si>
  <si>
    <t>１月につき</t>
    <phoneticPr fontId="2"/>
  </si>
  <si>
    <t>１月につき</t>
    <phoneticPr fontId="2"/>
  </si>
  <si>
    <t>１月につき</t>
    <phoneticPr fontId="2"/>
  </si>
  <si>
    <t>１回につき
１時間30分以上</t>
    <rPh sb="7" eb="9">
      <t>ジカン</t>
    </rPh>
    <rPh sb="11" eb="12">
      <t>フン</t>
    </rPh>
    <rPh sb="12" eb="14">
      <t>イジョウ</t>
    </rPh>
    <phoneticPr fontId="2"/>
  </si>
  <si>
    <t>１回につき</t>
    <phoneticPr fontId="2"/>
  </si>
  <si>
    <t>（５）理学療法士等による訪問の場合</t>
    <phoneticPr fontId="2"/>
  </si>
  <si>
    <t>１月につき</t>
    <phoneticPr fontId="2"/>
  </si>
  <si>
    <t>死亡月につき</t>
    <phoneticPr fontId="2"/>
  </si>
  <si>
    <t>１月に１回に限り</t>
    <phoneticPr fontId="2"/>
  </si>
  <si>
    <t>24時間体制、
週１回以上</t>
    <phoneticPr fontId="2"/>
  </si>
  <si>
    <t>　介護予防訪問リハビリテーション費（１回につき）</t>
    <rPh sb="1" eb="3">
      <t>カイゴ</t>
    </rPh>
    <rPh sb="3" eb="5">
      <t>ヨボウ</t>
    </rPh>
    <rPh sb="16" eb="17">
      <t>ヒ</t>
    </rPh>
    <phoneticPr fontId="2"/>
  </si>
  <si>
    <t>　介護予防居宅療養管理指導費（１回につき）</t>
    <rPh sb="1" eb="3">
      <t>カイゴ</t>
    </rPh>
    <rPh sb="3" eb="5">
      <t>ヨボウ</t>
    </rPh>
    <rPh sb="5" eb="7">
      <t>キョタク</t>
    </rPh>
    <rPh sb="7" eb="9">
      <t>リョウヨウ</t>
    </rPh>
    <rPh sb="9" eb="11">
      <t>カンリ</t>
    </rPh>
    <rPh sb="11" eb="13">
      <t>シドウ</t>
    </rPh>
    <rPh sb="13" eb="14">
      <t>ヒ</t>
    </rPh>
    <phoneticPr fontId="2"/>
  </si>
  <si>
    <t>２級地</t>
    <rPh sb="1" eb="3">
      <t>キュウチ</t>
    </rPh>
    <phoneticPr fontId="2"/>
  </si>
  <si>
    <t>２級地</t>
    <phoneticPr fontId="2"/>
  </si>
  <si>
    <t>２級地</t>
    <phoneticPr fontId="2"/>
  </si>
  <si>
    <t xml:space="preserve"> 　（４）に所要時間１時間から計算して所要時間30分を増すごと</t>
    <phoneticPr fontId="2"/>
  </si>
  <si>
    <t>特定事業所加算（１月につき）</t>
    <rPh sb="0" eb="2">
      <t>トクテイ</t>
    </rPh>
    <rPh sb="2" eb="5">
      <t>ジギョウショ</t>
    </rPh>
    <rPh sb="5" eb="7">
      <t>カサン</t>
    </rPh>
    <rPh sb="9" eb="10">
      <t>ツキ</t>
    </rPh>
    <phoneticPr fontId="2"/>
  </si>
  <si>
    <t>※２　１単位未満の端数四捨五入</t>
    <phoneticPr fontId="2"/>
  </si>
  <si>
    <t>１日につき</t>
    <rPh sb="1" eb="2">
      <t>ヒ</t>
    </rPh>
    <phoneticPr fontId="2"/>
  </si>
  <si>
    <t>※１　介護報酬総単位数＝基本サービス費＋各種加算減算</t>
    <phoneticPr fontId="2"/>
  </si>
  <si>
    <t>※１　介護報酬総単位数＝基本サービス費＋各種加算減算</t>
    <phoneticPr fontId="2"/>
  </si>
  <si>
    <t>１回(特別な管理を必要とする利用者については２回)に限り</t>
    <phoneticPr fontId="2"/>
  </si>
  <si>
    <t>　　　１日に２回を超えて訪問看護を行った場合（90％）</t>
    <rPh sb="4" eb="5">
      <t>ヒ</t>
    </rPh>
    <rPh sb="7" eb="8">
      <t>カイ</t>
    </rPh>
    <rPh sb="9" eb="10">
      <t>コ</t>
    </rPh>
    <rPh sb="12" eb="14">
      <t>ホウモン</t>
    </rPh>
    <rPh sb="14" eb="16">
      <t>カンゴ</t>
    </rPh>
    <rPh sb="17" eb="18">
      <t>オコナ</t>
    </rPh>
    <rPh sb="20" eb="22">
      <t>バアイ</t>
    </rPh>
    <phoneticPr fontId="2"/>
  </si>
  <si>
    <t>週２日を限度として１日につき</t>
    <rPh sb="0" eb="1">
      <t>シュウ</t>
    </rPh>
    <rPh sb="2" eb="3">
      <t>ヒ</t>
    </rPh>
    <rPh sb="4" eb="6">
      <t>ゲンド</t>
    </rPh>
    <rPh sb="10" eb="11">
      <t>ヒ</t>
    </rPh>
    <phoneticPr fontId="2"/>
  </si>
  <si>
    <t>１月につき</t>
    <phoneticPr fontId="2"/>
  </si>
  <si>
    <t xml:space="preserve"> 　　　病院又は診療所</t>
    <rPh sb="4" eb="6">
      <t>ビョウイン</t>
    </rPh>
    <rPh sb="6" eb="7">
      <t>マタ</t>
    </rPh>
    <rPh sb="8" eb="11">
      <t>シンリョウジョ</t>
    </rPh>
    <phoneticPr fontId="2"/>
  </si>
  <si>
    <t>利用者負担額（１割）</t>
    <rPh sb="0" eb="3">
      <t>リヨウシャ</t>
    </rPh>
    <rPh sb="3" eb="6">
      <t>フタンガク</t>
    </rPh>
    <rPh sb="8" eb="9">
      <t>ワリ</t>
    </rPh>
    <phoneticPr fontId="2"/>
  </si>
  <si>
    <t>利用者負担額（２割）</t>
    <rPh sb="0" eb="3">
      <t>リヨウシャ</t>
    </rPh>
    <rPh sb="3" eb="6">
      <t>フタンガク</t>
    </rPh>
    <rPh sb="8" eb="9">
      <t>ワリ</t>
    </rPh>
    <phoneticPr fontId="2"/>
  </si>
  <si>
    <t>※３　介護職員処遇改善加算の利用者負担額は、上記額－（上記額×負担割合（１円未満切り捨て））</t>
    <rPh sb="3" eb="5">
      <t>カイゴ</t>
    </rPh>
    <rPh sb="5" eb="7">
      <t>ショクイン</t>
    </rPh>
    <rPh sb="7" eb="9">
      <t>ショグウ</t>
    </rPh>
    <rPh sb="9" eb="11">
      <t>カイゼン</t>
    </rPh>
    <rPh sb="11" eb="13">
      <t>カサン</t>
    </rPh>
    <rPh sb="31" eb="33">
      <t>フタン</t>
    </rPh>
    <rPh sb="33" eb="35">
      <t>ワリアイ</t>
    </rPh>
    <phoneticPr fontId="2"/>
  </si>
  <si>
    <t>利用者負担２割</t>
    <rPh sb="0" eb="3">
      <t>リヨウシャ</t>
    </rPh>
    <rPh sb="3" eb="5">
      <t>フタン</t>
    </rPh>
    <rPh sb="6" eb="7">
      <t>ワリ</t>
    </rPh>
    <phoneticPr fontId="22"/>
  </si>
  <si>
    <t>利用者負担１割</t>
    <rPh sb="0" eb="3">
      <t>リヨウシャ</t>
    </rPh>
    <rPh sb="3" eb="5">
      <t>フタン</t>
    </rPh>
    <rPh sb="6" eb="7">
      <t>ワリ</t>
    </rPh>
    <phoneticPr fontId="22"/>
  </si>
  <si>
    <t>　横浜市訪問介護相当サービス費（１月につき）</t>
    <rPh sb="1" eb="4">
      <t>ヨコハマシ</t>
    </rPh>
    <rPh sb="4" eb="6">
      <t>ホウモン</t>
    </rPh>
    <rPh sb="6" eb="8">
      <t>カイゴ</t>
    </rPh>
    <rPh sb="8" eb="10">
      <t>ソウトウ</t>
    </rPh>
    <rPh sb="14" eb="15">
      <t>ヒ</t>
    </rPh>
    <rPh sb="17" eb="18">
      <t>ガツ</t>
    </rPh>
    <phoneticPr fontId="2"/>
  </si>
  <si>
    <t>　横浜市訪問型生活援助サービス費（１月につき）</t>
    <rPh sb="1" eb="4">
      <t>ヨコハマシ</t>
    </rPh>
    <rPh sb="4" eb="6">
      <t>ホウモン</t>
    </rPh>
    <rPh sb="6" eb="7">
      <t>ガタ</t>
    </rPh>
    <rPh sb="7" eb="9">
      <t>セイカツ</t>
    </rPh>
    <rPh sb="9" eb="11">
      <t>エンジョ</t>
    </rPh>
    <rPh sb="15" eb="16">
      <t>ヒ</t>
    </rPh>
    <rPh sb="18" eb="19">
      <t>ガツ</t>
    </rPh>
    <phoneticPr fontId="2"/>
  </si>
  <si>
    <t>　横浜市通所介護相当サービス費（１月につき）</t>
    <rPh sb="1" eb="4">
      <t>ヨコハマシ</t>
    </rPh>
    <rPh sb="4" eb="6">
      <t>ツウショ</t>
    </rPh>
    <rPh sb="6" eb="8">
      <t>カイゴ</t>
    </rPh>
    <rPh sb="8" eb="10">
      <t>ソウトウ</t>
    </rPh>
    <rPh sb="14" eb="15">
      <t>ヒ</t>
    </rPh>
    <rPh sb="17" eb="18">
      <t>ガツ</t>
    </rPh>
    <phoneticPr fontId="2"/>
  </si>
  <si>
    <t>　　　　事業対象者、要支援１、要支援２（週１回程度）</t>
    <rPh sb="4" eb="6">
      <t>ジギョウ</t>
    </rPh>
    <rPh sb="6" eb="9">
      <t>タイショウシャ</t>
    </rPh>
    <rPh sb="10" eb="11">
      <t>ヨウ</t>
    </rPh>
    <rPh sb="11" eb="13">
      <t>シエン</t>
    </rPh>
    <rPh sb="15" eb="18">
      <t>ヨウシエン</t>
    </rPh>
    <rPh sb="20" eb="21">
      <t>シュウ</t>
    </rPh>
    <rPh sb="22" eb="23">
      <t>カイ</t>
    </rPh>
    <rPh sb="23" eb="25">
      <t>テイド</t>
    </rPh>
    <phoneticPr fontId="2"/>
  </si>
  <si>
    <t>　　　　事業対象者、要支援２（週２回程度）</t>
    <rPh sb="4" eb="6">
      <t>ジギョウ</t>
    </rPh>
    <rPh sb="6" eb="9">
      <t>タイショウシャ</t>
    </rPh>
    <rPh sb="10" eb="13">
      <t>ヨウシエン</t>
    </rPh>
    <rPh sb="15" eb="16">
      <t>シュウ</t>
    </rPh>
    <rPh sb="17" eb="18">
      <t>カイ</t>
    </rPh>
    <rPh sb="18" eb="20">
      <t>テイド</t>
    </rPh>
    <phoneticPr fontId="2"/>
  </si>
  <si>
    <r>
      <t>（介護報酬総単位数</t>
    </r>
    <r>
      <rPr>
        <vertAlign val="superscript"/>
        <sz val="9"/>
        <rFont val="ＭＳ 明朝"/>
        <family val="1"/>
        <charset val="128"/>
      </rPr>
      <t>※１</t>
    </r>
    <r>
      <rPr>
        <sz val="9"/>
        <rFont val="ＭＳ 明朝"/>
        <family val="1"/>
        <charset val="128"/>
      </rPr>
      <t>×10.0％）</t>
    </r>
    <r>
      <rPr>
        <vertAlign val="superscript"/>
        <sz val="9"/>
        <rFont val="ＭＳ 明朝"/>
        <family val="1"/>
        <charset val="128"/>
      </rPr>
      <t>※２</t>
    </r>
    <r>
      <rPr>
        <sz val="9"/>
        <rFont val="ＭＳ 明朝"/>
        <family val="1"/>
        <charset val="128"/>
      </rPr>
      <t>×11.12</t>
    </r>
    <phoneticPr fontId="2"/>
  </si>
  <si>
    <t>４時間～５時間未満</t>
    <rPh sb="1" eb="3">
      <t>ジカン</t>
    </rPh>
    <rPh sb="5" eb="7">
      <t>ジカン</t>
    </rPh>
    <rPh sb="7" eb="9">
      <t>ミマン</t>
    </rPh>
    <phoneticPr fontId="2"/>
  </si>
  <si>
    <t>５時間～６時間未満</t>
    <rPh sb="1" eb="3">
      <t>ジカン</t>
    </rPh>
    <rPh sb="5" eb="7">
      <t>ジカン</t>
    </rPh>
    <rPh sb="7" eb="9">
      <t>ミマン</t>
    </rPh>
    <phoneticPr fontId="2"/>
  </si>
  <si>
    <t>６時間～７時間未満</t>
    <rPh sb="1" eb="3">
      <t>ジカン</t>
    </rPh>
    <rPh sb="5" eb="7">
      <t>ジカン</t>
    </rPh>
    <rPh sb="7" eb="9">
      <t>ミマン</t>
    </rPh>
    <phoneticPr fontId="2"/>
  </si>
  <si>
    <t>７時間～８時間未満</t>
    <rPh sb="1" eb="3">
      <t>ジカン</t>
    </rPh>
    <rPh sb="5" eb="7">
      <t>ジカン</t>
    </rPh>
    <rPh sb="7" eb="9">
      <t>ミマン</t>
    </rPh>
    <phoneticPr fontId="2"/>
  </si>
  <si>
    <t>１月につき</t>
  </si>
  <si>
    <t>　（一）単一建物居住者１人に対して行う場合</t>
    <rPh sb="2" eb="3">
      <t>イチ</t>
    </rPh>
    <rPh sb="4" eb="6">
      <t>タンイツ</t>
    </rPh>
    <rPh sb="12" eb="13">
      <t>ニン</t>
    </rPh>
    <rPh sb="14" eb="15">
      <t>タイ</t>
    </rPh>
    <rPh sb="17" eb="18">
      <t>オコナ</t>
    </rPh>
    <rPh sb="19" eb="21">
      <t>バアイ</t>
    </rPh>
    <phoneticPr fontId="2"/>
  </si>
  <si>
    <t>　（ニ）単一建物居住者２～９人に対して行う場合</t>
    <rPh sb="4" eb="6">
      <t>タンイツ</t>
    </rPh>
    <rPh sb="6" eb="8">
      <t>タテモノ</t>
    </rPh>
    <rPh sb="8" eb="11">
      <t>キョジュウシャ</t>
    </rPh>
    <rPh sb="14" eb="15">
      <t>ニン</t>
    </rPh>
    <rPh sb="16" eb="17">
      <t>タイ</t>
    </rPh>
    <rPh sb="19" eb="20">
      <t>オコナ</t>
    </rPh>
    <rPh sb="21" eb="23">
      <t>バアイ</t>
    </rPh>
    <phoneticPr fontId="2"/>
  </si>
  <si>
    <t>　（三）上記（一）及び（二）以外の場合</t>
    <rPh sb="2" eb="3">
      <t>３</t>
    </rPh>
    <rPh sb="4" eb="6">
      <t>ジョウキ</t>
    </rPh>
    <rPh sb="7" eb="8">
      <t>１</t>
    </rPh>
    <rPh sb="9" eb="10">
      <t>オヨ</t>
    </rPh>
    <rPh sb="12" eb="13">
      <t>２</t>
    </rPh>
    <rPh sb="14" eb="16">
      <t>イガイ</t>
    </rPh>
    <rPh sb="17" eb="19">
      <t>バアイ</t>
    </rPh>
    <phoneticPr fontId="2"/>
  </si>
  <si>
    <t>１月につき</t>
    <rPh sb="1" eb="2">
      <t>ツキ</t>
    </rPh>
    <phoneticPr fontId="2"/>
  </si>
  <si>
    <t>１月につき
２回を限度</t>
    <phoneticPr fontId="2"/>
  </si>
  <si>
    <t>１月につき
４回を限度</t>
    <phoneticPr fontId="2"/>
  </si>
  <si>
    <t>６月に１回を限度</t>
    <rPh sb="1" eb="2">
      <t>ツキ</t>
    </rPh>
    <rPh sb="4" eb="5">
      <t>カイ</t>
    </rPh>
    <rPh sb="6" eb="8">
      <t>ゲンド</t>
    </rPh>
    <phoneticPr fontId="2"/>
  </si>
  <si>
    <t>１回(特別な管理を必要とする利用者は２回)に限り</t>
    <phoneticPr fontId="2"/>
  </si>
  <si>
    <t>１月につき</t>
    <phoneticPr fontId="2"/>
  </si>
  <si>
    <t>１月に２回を限度として１回につき</t>
    <phoneticPr fontId="2"/>
  </si>
  <si>
    <t>６月に１回を限度として１回につき</t>
    <rPh sb="1" eb="2">
      <t>ツキ</t>
    </rPh>
    <rPh sb="4" eb="5">
      <t>カイ</t>
    </rPh>
    <rPh sb="6" eb="8">
      <t>ゲンド</t>
    </rPh>
    <phoneticPr fontId="2"/>
  </si>
  <si>
    <t>１回につき</t>
    <phoneticPr fontId="2"/>
  </si>
  <si>
    <t>１日につき</t>
    <phoneticPr fontId="2"/>
  </si>
  <si>
    <t>１日につき</t>
    <phoneticPr fontId="2"/>
  </si>
  <si>
    <t>（１）所要時間３時間～４時間未満</t>
    <rPh sb="3" eb="5">
      <t>ショヨウ</t>
    </rPh>
    <rPh sb="5" eb="7">
      <t>ジカン</t>
    </rPh>
    <phoneticPr fontId="2"/>
  </si>
  <si>
    <t>（２）所要時間４時間～５時間未満</t>
    <rPh sb="3" eb="5">
      <t>ショヨウ</t>
    </rPh>
    <rPh sb="5" eb="7">
      <t>ジカン</t>
    </rPh>
    <phoneticPr fontId="2"/>
  </si>
  <si>
    <t>（３）所要時間５時間～６時間未満</t>
    <rPh sb="3" eb="5">
      <t>ショヨウ</t>
    </rPh>
    <rPh sb="5" eb="7">
      <t>ジカン</t>
    </rPh>
    <phoneticPr fontId="2"/>
  </si>
  <si>
    <t>（４）所要時間６時間～７時間未満</t>
    <rPh sb="3" eb="5">
      <t>ショヨウ</t>
    </rPh>
    <rPh sb="5" eb="7">
      <t>ジカン</t>
    </rPh>
    <phoneticPr fontId="2"/>
  </si>
  <si>
    <t>（５）所要時間７時間～８時間未満</t>
    <rPh sb="3" eb="5">
      <t>ショヨウ</t>
    </rPh>
    <rPh sb="5" eb="7">
      <t>ジカン</t>
    </rPh>
    <phoneticPr fontId="2"/>
  </si>
  <si>
    <t>（６）所要時間８時間～９時間未満</t>
    <rPh sb="3" eb="5">
      <t>ショヨウ</t>
    </rPh>
    <rPh sb="5" eb="7">
      <t>ジカン</t>
    </rPh>
    <phoneticPr fontId="2"/>
  </si>
  <si>
    <t xml:space="preserve">注4
共生型通所介護の場合、
下記の割合に応じた単位数を算定すること。
指定生活介護事業所
☞×９３／１００
指定自立訓練事業所
☞×９５／１００
指定児童発達支援事業所
☞×９０／１００
指定放課後等デイサービス事業所
☞×９０／１００
</t>
    <rPh sb="0" eb="1">
      <t>チュウ</t>
    </rPh>
    <rPh sb="3" eb="6">
      <t>キョウセイガタ</t>
    </rPh>
    <rPh sb="6" eb="8">
      <t>ツウショ</t>
    </rPh>
    <rPh sb="8" eb="10">
      <t>カイゴ</t>
    </rPh>
    <rPh sb="11" eb="13">
      <t>バアイ</t>
    </rPh>
    <rPh sb="15" eb="17">
      <t>カキ</t>
    </rPh>
    <rPh sb="18" eb="20">
      <t>ワリアイ</t>
    </rPh>
    <rPh sb="21" eb="22">
      <t>オウ</t>
    </rPh>
    <rPh sb="24" eb="26">
      <t>タンイ</t>
    </rPh>
    <rPh sb="26" eb="27">
      <t>スウ</t>
    </rPh>
    <rPh sb="28" eb="30">
      <t>サンテイ</t>
    </rPh>
    <rPh sb="37" eb="39">
      <t>シテイ</t>
    </rPh>
    <rPh sb="39" eb="41">
      <t>セイカツ</t>
    </rPh>
    <rPh sb="41" eb="43">
      <t>カイゴ</t>
    </rPh>
    <rPh sb="43" eb="46">
      <t>ジギョウショ</t>
    </rPh>
    <rPh sb="59" eb="61">
      <t>ジリツ</t>
    </rPh>
    <rPh sb="61" eb="63">
      <t>クンレン</t>
    </rPh>
    <rPh sb="79" eb="81">
      <t>ジドウ</t>
    </rPh>
    <rPh sb="81" eb="83">
      <t>ハッタツ</t>
    </rPh>
    <rPh sb="83" eb="85">
      <t>シエン</t>
    </rPh>
    <rPh sb="85" eb="88">
      <t>ジギョウショ</t>
    </rPh>
    <rPh sb="101" eb="104">
      <t>ホウカゴ</t>
    </rPh>
    <rPh sb="104" eb="105">
      <t>ナド</t>
    </rPh>
    <phoneticPr fontId="2"/>
  </si>
  <si>
    <t>利用者負担額
（１割）</t>
    <rPh sb="0" eb="3">
      <t>リヨウシャ</t>
    </rPh>
    <rPh sb="3" eb="6">
      <t>フタンガク</t>
    </rPh>
    <rPh sb="9" eb="10">
      <t>ワリ</t>
    </rPh>
    <phoneticPr fontId="2"/>
  </si>
  <si>
    <t>利用者負担額
（２割）</t>
    <rPh sb="0" eb="3">
      <t>リヨウシャ</t>
    </rPh>
    <rPh sb="3" eb="6">
      <t>フタンガク</t>
    </rPh>
    <rPh sb="9" eb="10">
      <t>ワリ</t>
    </rPh>
    <phoneticPr fontId="2"/>
  </si>
  <si>
    <t>１回につき（月２回限度）</t>
    <phoneticPr fontId="2"/>
  </si>
  <si>
    <t>　　　　指定居宅介護事業所（障害者居宅介護従業者基礎研修課程修了者等により行われる場合）
　　　　☞×７０／１００</t>
    <rPh sb="14" eb="17">
      <t>ショウガイシャ</t>
    </rPh>
    <rPh sb="17" eb="19">
      <t>キョタク</t>
    </rPh>
    <rPh sb="19" eb="21">
      <t>カイゴ</t>
    </rPh>
    <rPh sb="21" eb="24">
      <t>ジュウギョウシャ</t>
    </rPh>
    <rPh sb="24" eb="26">
      <t>キソ</t>
    </rPh>
    <rPh sb="26" eb="28">
      <t>ケンシュウ</t>
    </rPh>
    <rPh sb="28" eb="30">
      <t>カテイ</t>
    </rPh>
    <rPh sb="30" eb="33">
      <t>シュウリョウシャ</t>
    </rPh>
    <rPh sb="33" eb="34">
      <t>ナド</t>
    </rPh>
    <rPh sb="37" eb="38">
      <t>オコナ</t>
    </rPh>
    <rPh sb="41" eb="43">
      <t>バアイ</t>
    </rPh>
    <phoneticPr fontId="2"/>
  </si>
  <si>
    <t>　　　　指定居宅介護事業所（重度訪問介護従業者養成研修修了者により行われる場合）
　　　　☞×９３／１００</t>
    <rPh sb="14" eb="16">
      <t>ジュウド</t>
    </rPh>
    <rPh sb="16" eb="18">
      <t>ホウモン</t>
    </rPh>
    <rPh sb="18" eb="20">
      <t>カイゴ</t>
    </rPh>
    <rPh sb="20" eb="23">
      <t>ジュウギョウシャ</t>
    </rPh>
    <rPh sb="23" eb="25">
      <t>ヨウセイ</t>
    </rPh>
    <rPh sb="25" eb="27">
      <t>ケンシュウ</t>
    </rPh>
    <rPh sb="27" eb="30">
      <t>シュウリョウシャ</t>
    </rPh>
    <phoneticPr fontId="2"/>
  </si>
  <si>
    <t>　　　　指定重度訪問介護事業所
　　　　☞×９３／１００</t>
    <phoneticPr fontId="2"/>
  </si>
  <si>
    <t>１日につき</t>
    <phoneticPr fontId="2"/>
  </si>
  <si>
    <t>利用者負担額
（３割）</t>
    <rPh sb="0" eb="3">
      <t>リヨウシャ</t>
    </rPh>
    <rPh sb="3" eb="6">
      <t>フタンガク</t>
    </rPh>
    <rPh sb="9" eb="10">
      <t>ワリ</t>
    </rPh>
    <phoneticPr fontId="2"/>
  </si>
  <si>
    <t>利用者負担額（３割）</t>
    <rPh sb="0" eb="3">
      <t>リヨウシャ</t>
    </rPh>
    <rPh sb="3" eb="6">
      <t>フタンガク</t>
    </rPh>
    <rPh sb="8" eb="9">
      <t>ワリ</t>
    </rPh>
    <phoneticPr fontId="2"/>
  </si>
  <si>
    <t>２級地</t>
    <rPh sb="1" eb="2">
      <t>キュウ</t>
    </rPh>
    <rPh sb="2" eb="3">
      <t>チ</t>
    </rPh>
    <phoneticPr fontId="22"/>
  </si>
  <si>
    <t>利用者負担３割</t>
    <rPh sb="0" eb="3">
      <t>リヨウシャ</t>
    </rPh>
    <rPh sb="3" eb="5">
      <t>フタン</t>
    </rPh>
    <rPh sb="6" eb="7">
      <t>ワリ</t>
    </rPh>
    <phoneticPr fontId="22"/>
  </si>
  <si>
    <t>※３　介護職員処遇改善加算の利用者負担額（３割）は、上記額－（上記額×0.7（１円未満切り捨て））</t>
    <rPh sb="3" eb="5">
      <t>カイゴ</t>
    </rPh>
    <rPh sb="5" eb="7">
      <t>ショクイン</t>
    </rPh>
    <rPh sb="7" eb="9">
      <t>ショグウ</t>
    </rPh>
    <rPh sb="9" eb="11">
      <t>カイゼン</t>
    </rPh>
    <rPh sb="11" eb="13">
      <t>カサン</t>
    </rPh>
    <phoneticPr fontId="2"/>
  </si>
  <si>
    <t>要支援２
（週１回程度）</t>
    <rPh sb="0" eb="3">
      <t>ヨウシエン</t>
    </rPh>
    <rPh sb="6" eb="7">
      <t>シュウ</t>
    </rPh>
    <rPh sb="8" eb="9">
      <t>カイ</t>
    </rPh>
    <rPh sb="9" eb="11">
      <t>テイド</t>
    </rPh>
    <phoneticPr fontId="22"/>
  </si>
  <si>
    <t>事業対象者、
要支援１
（週１回程度）</t>
    <rPh sb="0" eb="2">
      <t>ジギョウ</t>
    </rPh>
    <rPh sb="2" eb="5">
      <t>タイショウシャ</t>
    </rPh>
    <rPh sb="7" eb="10">
      <t>ヨウシエン</t>
    </rPh>
    <rPh sb="13" eb="14">
      <t>シュウ</t>
    </rPh>
    <rPh sb="15" eb="16">
      <t>カイ</t>
    </rPh>
    <rPh sb="16" eb="18">
      <t>テイド</t>
    </rPh>
    <phoneticPr fontId="22"/>
  </si>
  <si>
    <t>事業対象者、
要支援２
（週２回程度）</t>
    <rPh sb="0" eb="2">
      <t>ジギョウ</t>
    </rPh>
    <rPh sb="2" eb="5">
      <t>タイショウシャ</t>
    </rPh>
    <rPh sb="7" eb="10">
      <t>ヨウシエン</t>
    </rPh>
    <rPh sb="13" eb="14">
      <t>シュウ</t>
    </rPh>
    <rPh sb="15" eb="16">
      <t>カイ</t>
    </rPh>
    <rPh sb="16" eb="18">
      <t>テイド</t>
    </rPh>
    <phoneticPr fontId="22"/>
  </si>
  <si>
    <t xml:space="preserve"> 　　　訪問看護ステーション</t>
    <rPh sb="4" eb="6">
      <t>ホウモン</t>
    </rPh>
    <rPh sb="6" eb="8">
      <t>カンゴ</t>
    </rPh>
    <phoneticPr fontId="2"/>
  </si>
  <si>
    <r>
      <t>（介護報酬総単位数</t>
    </r>
    <r>
      <rPr>
        <vertAlign val="superscript"/>
        <sz val="9"/>
        <rFont val="ＭＳ 明朝"/>
        <family val="1"/>
        <charset val="128"/>
      </rPr>
      <t>※１</t>
    </r>
    <r>
      <rPr>
        <sz val="9"/>
        <rFont val="ＭＳ 明朝"/>
        <family val="1"/>
        <charset val="128"/>
      </rPr>
      <t>×6.3％）</t>
    </r>
    <r>
      <rPr>
        <vertAlign val="superscript"/>
        <sz val="9"/>
        <rFont val="ＭＳ 明朝"/>
        <family val="1"/>
        <charset val="128"/>
      </rPr>
      <t>※２</t>
    </r>
    <r>
      <rPr>
        <sz val="9"/>
        <rFont val="ＭＳ 明朝"/>
        <family val="1"/>
        <charset val="128"/>
      </rPr>
      <t>×11.12</t>
    </r>
    <phoneticPr fontId="2"/>
  </si>
  <si>
    <t>１月につき</t>
    <phoneticPr fontId="2"/>
  </si>
  <si>
    <t>１日につき</t>
    <rPh sb="1" eb="2">
      <t>ニチ</t>
    </rPh>
    <phoneticPr fontId="2"/>
  </si>
  <si>
    <t>１日につき</t>
    <rPh sb="1" eb="2">
      <t>ニチ</t>
    </rPh>
    <phoneticPr fontId="2"/>
  </si>
  <si>
    <t>１回につき</t>
    <phoneticPr fontId="2"/>
  </si>
  <si>
    <t>　(1)　イまたはロを算定している場合</t>
    <rPh sb="11" eb="13">
      <t>サンテイ</t>
    </rPh>
    <rPh sb="17" eb="19">
      <t>バアイ</t>
    </rPh>
    <phoneticPr fontId="2"/>
  </si>
  <si>
    <t>　(2)　ハを算定している場合</t>
    <phoneticPr fontId="2"/>
  </si>
  <si>
    <t>　　　　サービス提供体制強化加算（Ⅰ）</t>
    <phoneticPr fontId="2"/>
  </si>
  <si>
    <t>　　　　サービス提供体制強化加算（Ⅱ）</t>
    <phoneticPr fontId="2"/>
  </si>
  <si>
    <t xml:space="preserve">-50 </t>
    <phoneticPr fontId="2"/>
  </si>
  <si>
    <t>１回につき</t>
    <phoneticPr fontId="2"/>
  </si>
  <si>
    <t>１月につき
４回を限度</t>
    <phoneticPr fontId="2"/>
  </si>
  <si>
    <t>（１）当該事業所の管理栄養士が行う場合</t>
    <rPh sb="3" eb="5">
      <t>トウガイ</t>
    </rPh>
    <rPh sb="5" eb="8">
      <t>ジギョウショ</t>
    </rPh>
    <rPh sb="9" eb="11">
      <t>カンリ</t>
    </rPh>
    <rPh sb="11" eb="14">
      <t>エイヨウシ</t>
    </rPh>
    <phoneticPr fontId="22"/>
  </si>
  <si>
    <t>（２）他の医療機関等と連携して行う場合</t>
    <rPh sb="3" eb="4">
      <t>ホカ</t>
    </rPh>
    <rPh sb="5" eb="7">
      <t>イリョウ</t>
    </rPh>
    <rPh sb="7" eb="9">
      <t>キカン</t>
    </rPh>
    <rPh sb="9" eb="10">
      <t>トウ</t>
    </rPh>
    <rPh sb="11" eb="13">
      <t>レンケイ</t>
    </rPh>
    <phoneticPr fontId="22"/>
  </si>
  <si>
    <t>１回につき（月２回限度）</t>
    <phoneticPr fontId="2"/>
  </si>
  <si>
    <t>１日につき（※５）</t>
    <phoneticPr fontId="2"/>
  </si>
  <si>
    <t>１回につき（６月１回限度）</t>
    <phoneticPr fontId="2"/>
  </si>
  <si>
    <t>１月につき</t>
    <phoneticPr fontId="2"/>
  </si>
  <si>
    <t>　　清拭・部分浴の場合（９０％）</t>
    <rPh sb="2" eb="4">
      <t>セイシキ</t>
    </rPh>
    <rPh sb="5" eb="8">
      <t>ブブンヨク</t>
    </rPh>
    <rPh sb="9" eb="11">
      <t>バアイ</t>
    </rPh>
    <phoneticPr fontId="2"/>
  </si>
  <si>
    <t>　　　１日に２回を超えて訪問看護を行った場合（50％）</t>
    <rPh sb="4" eb="5">
      <t>ヒ</t>
    </rPh>
    <rPh sb="7" eb="8">
      <t>カイ</t>
    </rPh>
    <rPh sb="9" eb="10">
      <t>コ</t>
    </rPh>
    <rPh sb="12" eb="14">
      <t>ホウモン</t>
    </rPh>
    <rPh sb="14" eb="16">
      <t>カンゴ</t>
    </rPh>
    <rPh sb="17" eb="18">
      <t>オコナ</t>
    </rPh>
    <rPh sb="20" eb="22">
      <t>バアイ</t>
    </rPh>
    <phoneticPr fontId="2"/>
  </si>
  <si>
    <t>-109</t>
    <phoneticPr fontId="2"/>
  </si>
  <si>
    <t>１回につき</t>
    <phoneticPr fontId="2"/>
  </si>
  <si>
    <t>　　(1)要支援１</t>
    <phoneticPr fontId="2"/>
  </si>
  <si>
    <t>　　(2)要支援２</t>
    <phoneticPr fontId="2"/>
  </si>
  <si>
    <t>１日につき</t>
    <rPh sb="1" eb="2">
      <t>ニチ</t>
    </rPh>
    <phoneticPr fontId="2"/>
  </si>
  <si>
    <t>１月につき</t>
    <phoneticPr fontId="2"/>
  </si>
  <si>
    <t>１月につき</t>
    <phoneticPr fontId="2"/>
  </si>
  <si>
    <t>　居宅療養管理指導費（１回につき）</t>
    <rPh sb="1" eb="3">
      <t>キョタク</t>
    </rPh>
    <rPh sb="3" eb="5">
      <t>リョウヨウ</t>
    </rPh>
    <rPh sb="5" eb="7">
      <t>カンリ</t>
    </rPh>
    <rPh sb="7" eb="9">
      <t>シドウ</t>
    </rPh>
    <rPh sb="9" eb="10">
      <t>ヒ</t>
    </rPh>
    <phoneticPr fontId="2"/>
  </si>
  <si>
    <t>１月につき（３月１回限度）</t>
    <rPh sb="1" eb="2">
      <t>ツキ</t>
    </rPh>
    <rPh sb="7" eb="8">
      <t>ツキ</t>
    </rPh>
    <rPh sb="9" eb="10">
      <t>カイ</t>
    </rPh>
    <rPh sb="10" eb="12">
      <t>ゲンド</t>
    </rPh>
    <phoneticPr fontId="2"/>
  </si>
  <si>
    <t>1月につき(３月１回限度)</t>
    <rPh sb="1" eb="2">
      <t>ツキ</t>
    </rPh>
    <phoneticPr fontId="22"/>
  </si>
  <si>
    <t>1月につき</t>
    <phoneticPr fontId="22"/>
  </si>
  <si>
    <t>1回につき(６月１回限度)</t>
    <rPh sb="1" eb="2">
      <t>カイ</t>
    </rPh>
    <phoneticPr fontId="22"/>
  </si>
  <si>
    <t>１回につき</t>
    <phoneticPr fontId="2"/>
  </si>
  <si>
    <t>注2　感染症又は災害の発生により利用者が減少した場合</t>
    <phoneticPr fontId="2"/>
  </si>
  <si>
    <t>1月につき
（６月以内限度）</t>
    <rPh sb="1" eb="2">
      <t>ツキ</t>
    </rPh>
    <rPh sb="8" eb="9">
      <t>ツキ</t>
    </rPh>
    <rPh sb="9" eb="11">
      <t>イナイ</t>
    </rPh>
    <rPh sb="11" eb="13">
      <t>ゲンド</t>
    </rPh>
    <phoneticPr fontId="2"/>
  </si>
  <si>
    <r>
      <t>（所定単位数×3.0％）</t>
    </r>
    <r>
      <rPr>
        <vertAlign val="superscript"/>
        <sz val="9"/>
        <rFont val="ＭＳ 明朝"/>
        <family val="1"/>
        <charset val="128"/>
      </rPr>
      <t>※２</t>
    </r>
    <r>
      <rPr>
        <sz val="9"/>
        <rFont val="ＭＳ 明朝"/>
        <family val="1"/>
        <charset val="128"/>
      </rPr>
      <t>×10.72</t>
    </r>
    <rPh sb="1" eb="3">
      <t>ショテイ</t>
    </rPh>
    <phoneticPr fontId="2"/>
  </si>
  <si>
    <r>
      <t>（所定単位数×3.0％）</t>
    </r>
    <r>
      <rPr>
        <vertAlign val="superscript"/>
        <sz val="9"/>
        <rFont val="ＭＳ 明朝"/>
        <family val="1"/>
        <charset val="128"/>
      </rPr>
      <t>※２</t>
    </r>
    <r>
      <rPr>
        <sz val="9"/>
        <rFont val="ＭＳ 明朝"/>
        <family val="1"/>
        <charset val="128"/>
      </rPr>
      <t>×10.88</t>
    </r>
    <rPh sb="1" eb="3">
      <t>ショテイ</t>
    </rPh>
    <phoneticPr fontId="2"/>
  </si>
  <si>
    <t>１　訪問看護の介護報酬に係る費用</t>
    <phoneticPr fontId="2"/>
  </si>
  <si>
    <t>２　その他の費用</t>
  </si>
  <si>
    <t>項目</t>
    <rPh sb="0" eb="2">
      <t>コウモク</t>
    </rPh>
    <phoneticPr fontId="2"/>
  </si>
  <si>
    <t>金額</t>
    <rPh sb="0" eb="2">
      <t>キンガク</t>
    </rPh>
    <phoneticPr fontId="2"/>
  </si>
  <si>
    <t>説明</t>
    <rPh sb="0" eb="2">
      <t>セツメイ</t>
    </rPh>
    <phoneticPr fontId="2"/>
  </si>
  <si>
    <t>死後の処置代</t>
    <rPh sb="0" eb="2">
      <t>シゴ</t>
    </rPh>
    <rPh sb="3" eb="6">
      <t>ショチダイ</t>
    </rPh>
    <phoneticPr fontId="2"/>
  </si>
  <si>
    <t>交通費</t>
    <rPh sb="0" eb="3">
      <t>コウツウヒ</t>
    </rPh>
    <phoneticPr fontId="2"/>
  </si>
  <si>
    <t>実費</t>
    <rPh sb="0" eb="2">
      <t>ジッピ</t>
    </rPh>
    <phoneticPr fontId="2"/>
  </si>
  <si>
    <t>３　通常のサービス提供を超える費用（利用者負担10割）</t>
  </si>
  <si>
    <t>介護保険外サービス</t>
    <phoneticPr fontId="2"/>
  </si>
  <si>
    <t>介護報酬告示上の額と同額</t>
    <phoneticPr fontId="2"/>
  </si>
  <si>
    <t>区分限度額を超えてサービスを利用したい場合など、介護保険枠外のサービス料金です。</t>
    <phoneticPr fontId="2"/>
  </si>
  <si>
    <t>２級地</t>
    <phoneticPr fontId="22"/>
  </si>
  <si>
    <t>在宅で利用者様が亡くなった際に家族が死後の処置を希望した場合</t>
    <rPh sb="0" eb="2">
      <t>ザイタク</t>
    </rPh>
    <rPh sb="3" eb="6">
      <t>リヨウシャ</t>
    </rPh>
    <rPh sb="6" eb="7">
      <t>サマ</t>
    </rPh>
    <rPh sb="8" eb="9">
      <t>ナ</t>
    </rPh>
    <rPh sb="13" eb="14">
      <t>サイ</t>
    </rPh>
    <rPh sb="15" eb="17">
      <t>カゾク</t>
    </rPh>
    <rPh sb="18" eb="20">
      <t>シゴ</t>
    </rPh>
    <rPh sb="21" eb="23">
      <t>ショチ</t>
    </rPh>
    <rPh sb="24" eb="26">
      <t>キボウ</t>
    </rPh>
    <rPh sb="28" eb="30">
      <t>バアイ</t>
    </rPh>
    <phoneticPr fontId="2"/>
  </si>
  <si>
    <t>１　訪問介護の介護報酬に係る費用</t>
    <rPh sb="4" eb="6">
      <t>カイゴ</t>
    </rPh>
    <phoneticPr fontId="2"/>
  </si>
  <si>
    <t>※利用者負担額欄は各負担割合に応じて単位数を円に換算し表示したものです。</t>
    <phoneticPr fontId="22"/>
  </si>
  <si>
    <t>　ただし、小数点以下は切り捨てとなるため、１ヶ月の合計単位数で計算した場合、多少の誤差が出ます。</t>
    <phoneticPr fontId="22"/>
  </si>
  <si>
    <t>※　共生型訪問介護の場合、下記の割合に応じた単位数を算定すること。</t>
    <phoneticPr fontId="2"/>
  </si>
  <si>
    <t>※利用者負担額（１割、２割又は３割）の算出方法</t>
    <phoneticPr fontId="22"/>
  </si>
  <si>
    <t>１　訪問入浴の介護報酬に係る費用</t>
    <rPh sb="4" eb="6">
      <t>ニュウヨク</t>
    </rPh>
    <phoneticPr fontId="2"/>
  </si>
  <si>
    <t>*利用者負担額（１割、２割又は３割）の算出方法</t>
    <phoneticPr fontId="2"/>
  </si>
  <si>
    <t>*利用者負担額欄は各負担割合に応じて単位数を円に換算し表示したものです。</t>
    <phoneticPr fontId="22"/>
  </si>
  <si>
    <t>１　横浜市訪問介護相当サービスの介護報酬に係る費用</t>
    <phoneticPr fontId="22"/>
  </si>
  <si>
    <t>１　介護予防訪問入浴の介護報酬に係る費用</t>
    <rPh sb="2" eb="4">
      <t>カイゴ</t>
    </rPh>
    <rPh sb="4" eb="6">
      <t>ヨボウ</t>
    </rPh>
    <phoneticPr fontId="2"/>
  </si>
  <si>
    <t>　利用者の選定により提供される特別な浴槽水に係る費用</t>
    <rPh sb="1" eb="4">
      <t>リヨウシャ</t>
    </rPh>
    <rPh sb="5" eb="7">
      <t>センテイ</t>
    </rPh>
    <rPh sb="10" eb="12">
      <t>テイキョウ</t>
    </rPh>
    <rPh sb="15" eb="17">
      <t>トクベツ</t>
    </rPh>
    <rPh sb="18" eb="21">
      <t>ヨクソウスイ</t>
    </rPh>
    <rPh sb="22" eb="23">
      <t>カカ</t>
    </rPh>
    <rPh sb="24" eb="26">
      <t>ヒヨウ</t>
    </rPh>
    <phoneticPr fontId="22"/>
  </si>
  <si>
    <t>実費</t>
    <rPh sb="0" eb="2">
      <t>ジッピ</t>
    </rPh>
    <phoneticPr fontId="22"/>
  </si>
  <si>
    <t>１　介護予防訪問看護の介護報酬に係る費用</t>
    <rPh sb="2" eb="4">
      <t>カイゴ</t>
    </rPh>
    <rPh sb="4" eb="6">
      <t>ヨボウ</t>
    </rPh>
    <phoneticPr fontId="2"/>
  </si>
  <si>
    <t>１　訪問リハビリテーションの介護報酬に係る費用</t>
    <phoneticPr fontId="2"/>
  </si>
  <si>
    <t>１　介護予防訪問リハビリテーションの介護報酬に係る費用</t>
    <rPh sb="2" eb="4">
      <t>カイゴ</t>
    </rPh>
    <rPh sb="4" eb="6">
      <t>ヨボウ</t>
    </rPh>
    <phoneticPr fontId="2"/>
  </si>
  <si>
    <t>１　居宅療養管理指導の介護報酬に係る費用</t>
    <phoneticPr fontId="22"/>
  </si>
  <si>
    <t>１　介護予防居宅療養管理指導の介護報酬に係る費用</t>
    <rPh sb="2" eb="4">
      <t>カイゴ</t>
    </rPh>
    <rPh sb="4" eb="6">
      <t>ヨボウ</t>
    </rPh>
    <phoneticPr fontId="2"/>
  </si>
  <si>
    <t>１日につき（※４）</t>
    <phoneticPr fontId="2"/>
  </si>
  <si>
    <t>１月につき（※６）</t>
    <phoneticPr fontId="2"/>
  </si>
  <si>
    <t>※４　共生型通所介護のみ算定可能です。</t>
    <rPh sb="12" eb="14">
      <t>サンテイ</t>
    </rPh>
    <rPh sb="14" eb="16">
      <t>カノウ</t>
    </rPh>
    <phoneticPr fontId="2"/>
  </si>
  <si>
    <t>※５　共生型通所介護は算定できません。</t>
    <phoneticPr fontId="2"/>
  </si>
  <si>
    <t>※６　ただし、個別機能訓練加算を算定している場合は、１月につき100単位</t>
    <phoneticPr fontId="2"/>
  </si>
  <si>
    <t>１　通所介護の介護報酬に係る費用</t>
    <rPh sb="2" eb="4">
      <t>ツウショ</t>
    </rPh>
    <rPh sb="4" eb="6">
      <t>カイゴ</t>
    </rPh>
    <phoneticPr fontId="2"/>
  </si>
  <si>
    <t>１　横浜市通所介護相当サービスの介護報酬に係る費用</t>
    <rPh sb="5" eb="7">
      <t>ツウショ</t>
    </rPh>
    <phoneticPr fontId="22"/>
  </si>
  <si>
    <t>※３　介護職員処遇改善加算等の利用者負担額は、上記額－（上記額×負担割合（１円未満切り捨て））</t>
    <phoneticPr fontId="2"/>
  </si>
  <si>
    <t>特定事業所加算Ⅰ、Ⅱ、Ⅲ、Ⅳ、Ⅴ※３</t>
    <rPh sb="0" eb="2">
      <t>トクテイ</t>
    </rPh>
    <rPh sb="2" eb="5">
      <t>ジギョウショ</t>
    </rPh>
    <rPh sb="5" eb="7">
      <t>カサン</t>
    </rPh>
    <phoneticPr fontId="2"/>
  </si>
  <si>
    <t>　○○円－（○○円×0.9、0.8又は0.7（１円未満切り捨て））＝△△円（利用者負担額）</t>
    <phoneticPr fontId="2"/>
  </si>
  <si>
    <t>*利用者負担額（１割、２割又は３割）の算出方法</t>
    <phoneticPr fontId="22"/>
  </si>
  <si>
    <t>昼食代</t>
    <phoneticPr fontId="2"/>
  </si>
  <si>
    <t>飲み物代</t>
    <phoneticPr fontId="2"/>
  </si>
  <si>
    <t>おむつ代</t>
    <phoneticPr fontId="2"/>
  </si>
  <si>
    <t>教養娯楽費</t>
    <phoneticPr fontId="2"/>
  </si>
  <si>
    <t>説明</t>
    <phoneticPr fontId="2"/>
  </si>
  <si>
    <t>おむつ100円
パット50円</t>
    <phoneticPr fontId="2"/>
  </si>
  <si>
    <t>実費</t>
    <phoneticPr fontId="2"/>
  </si>
  <si>
    <t>通常の水分補給（水、お茶）は無料です。</t>
    <phoneticPr fontId="2"/>
  </si>
  <si>
    <t>コーヒー：１杯60円</t>
    <phoneticPr fontId="2"/>
  </si>
  <si>
    <t>通常の水分補給（水、お茶）は無料です。</t>
    <phoneticPr fontId="22"/>
  </si>
  <si>
    <t>１　通所リハビリテーションの介護報酬に係る費用</t>
    <phoneticPr fontId="2"/>
  </si>
  <si>
    <t>１　通所リハビリテーションの介護報酬に係る費用</t>
    <phoneticPr fontId="22"/>
  </si>
  <si>
    <t>１　介護予防通所リハビリテーションの介護報酬に係る費用</t>
    <rPh sb="2" eb="4">
      <t>カイゴ</t>
    </rPh>
    <rPh sb="4" eb="6">
      <t>ヨボウ</t>
    </rPh>
    <phoneticPr fontId="2"/>
  </si>
  <si>
    <t>通常の水分補給（水、お茶）は無料です。</t>
    <phoneticPr fontId="2"/>
  </si>
  <si>
    <t>通常規模型通所介護費</t>
    <rPh sb="0" eb="2">
      <t>ツウジョウ</t>
    </rPh>
    <rPh sb="2" eb="4">
      <t>キボ</t>
    </rPh>
    <rPh sb="4" eb="5">
      <t>ガタ</t>
    </rPh>
    <rPh sb="5" eb="7">
      <t>ツウショ</t>
    </rPh>
    <rPh sb="7" eb="9">
      <t>カイゴ</t>
    </rPh>
    <rPh sb="9" eb="10">
      <t>ヒ</t>
    </rPh>
    <phoneticPr fontId="2"/>
  </si>
  <si>
    <t>大規模型通所介護費（Ⅰ）</t>
    <rPh sb="0" eb="1">
      <t>ダイ</t>
    </rPh>
    <rPh sb="1" eb="3">
      <t>キボ</t>
    </rPh>
    <rPh sb="3" eb="4">
      <t>ガタ</t>
    </rPh>
    <rPh sb="4" eb="6">
      <t>ツウショ</t>
    </rPh>
    <rPh sb="6" eb="8">
      <t>カイゴ</t>
    </rPh>
    <rPh sb="8" eb="9">
      <t>ヒ</t>
    </rPh>
    <phoneticPr fontId="2"/>
  </si>
  <si>
    <t>大規模型通所介護費（Ⅱ）</t>
    <rPh sb="0" eb="1">
      <t>ダイ</t>
    </rPh>
    <rPh sb="1" eb="3">
      <t>キボ</t>
    </rPh>
    <rPh sb="3" eb="4">
      <t>ガタ</t>
    </rPh>
    <rPh sb="4" eb="6">
      <t>ツウショ</t>
    </rPh>
    <rPh sb="6" eb="8">
      <t>カイゴ</t>
    </rPh>
    <rPh sb="8" eb="9">
      <t>ヒ</t>
    </rPh>
    <phoneticPr fontId="2"/>
  </si>
  <si>
    <t>　　　９時間以上10時間未満</t>
    <rPh sb="4" eb="6">
      <t>ジカン</t>
    </rPh>
    <rPh sb="6" eb="8">
      <t>イジョウ</t>
    </rPh>
    <rPh sb="10" eb="12">
      <t>ジカン</t>
    </rPh>
    <rPh sb="12" eb="14">
      <t>ミマン</t>
    </rPh>
    <phoneticPr fontId="2"/>
  </si>
  <si>
    <t>　　　10時間以上11時間未満</t>
    <rPh sb="5" eb="7">
      <t>ジカン</t>
    </rPh>
    <rPh sb="7" eb="9">
      <t>イジョウ</t>
    </rPh>
    <rPh sb="11" eb="13">
      <t>ジカン</t>
    </rPh>
    <rPh sb="13" eb="15">
      <t>ミマン</t>
    </rPh>
    <phoneticPr fontId="2"/>
  </si>
  <si>
    <t>　　　11時間以上12時間未満</t>
    <rPh sb="5" eb="7">
      <t>ジカン</t>
    </rPh>
    <rPh sb="7" eb="9">
      <t>イジョウ</t>
    </rPh>
    <rPh sb="11" eb="13">
      <t>ジカン</t>
    </rPh>
    <rPh sb="13" eb="15">
      <t>ミマン</t>
    </rPh>
    <phoneticPr fontId="2"/>
  </si>
  <si>
    <t>　　　12時間以上13時間未満</t>
    <rPh sb="5" eb="7">
      <t>ジカン</t>
    </rPh>
    <rPh sb="7" eb="9">
      <t>イジョウ</t>
    </rPh>
    <rPh sb="11" eb="13">
      <t>ジカン</t>
    </rPh>
    <rPh sb="13" eb="15">
      <t>ミマン</t>
    </rPh>
    <phoneticPr fontId="2"/>
  </si>
  <si>
    <t>　　　13時間以上14時間未満</t>
    <rPh sb="5" eb="7">
      <t>ジカン</t>
    </rPh>
    <rPh sb="7" eb="9">
      <t>イジョウ</t>
    </rPh>
    <rPh sb="11" eb="13">
      <t>ジカン</t>
    </rPh>
    <rPh sb="13" eb="15">
      <t>ミマン</t>
    </rPh>
    <phoneticPr fontId="2"/>
  </si>
  <si>
    <t>　生活相談員配置等加算</t>
    <rPh sb="1" eb="3">
      <t>セイカツ</t>
    </rPh>
    <rPh sb="3" eb="6">
      <t>ソウダンイン</t>
    </rPh>
    <rPh sb="6" eb="8">
      <t>ハイチ</t>
    </rPh>
    <rPh sb="8" eb="9">
      <t>トウ</t>
    </rPh>
    <rPh sb="9" eb="11">
      <t>カサン</t>
    </rPh>
    <phoneticPr fontId="2"/>
  </si>
  <si>
    <t>　時間延長加算</t>
    <rPh sb="1" eb="3">
      <t>ジカン</t>
    </rPh>
    <rPh sb="3" eb="5">
      <t>エンチョウ</t>
    </rPh>
    <rPh sb="5" eb="7">
      <t>カサン</t>
    </rPh>
    <phoneticPr fontId="2"/>
  </si>
  <si>
    <t>　入浴介助加算（Ⅰ）</t>
    <rPh sb="1" eb="3">
      <t>ニュウヨク</t>
    </rPh>
    <rPh sb="3" eb="5">
      <t>カイジョ</t>
    </rPh>
    <rPh sb="5" eb="7">
      <t>カサン</t>
    </rPh>
    <phoneticPr fontId="2"/>
  </si>
  <si>
    <t>　入浴介助加算（Ⅱ）</t>
    <phoneticPr fontId="2"/>
  </si>
  <si>
    <t>　中重度者ケア体制加算</t>
    <rPh sb="1" eb="5">
      <t>チュウジュウドシャ</t>
    </rPh>
    <rPh sb="7" eb="9">
      <t>タイセイ</t>
    </rPh>
    <rPh sb="9" eb="11">
      <t>カサン</t>
    </rPh>
    <phoneticPr fontId="2"/>
  </si>
  <si>
    <t>　生活機能向上連携加算（Ⅰ）</t>
    <rPh sb="1" eb="3">
      <t>セイカツ</t>
    </rPh>
    <rPh sb="3" eb="5">
      <t>キノウ</t>
    </rPh>
    <rPh sb="5" eb="7">
      <t>コウジョウ</t>
    </rPh>
    <rPh sb="7" eb="9">
      <t>レンケイ</t>
    </rPh>
    <rPh sb="9" eb="11">
      <t>カサン</t>
    </rPh>
    <phoneticPr fontId="22"/>
  </si>
  <si>
    <t>　生活機能向上連携加算（Ⅱ）</t>
    <phoneticPr fontId="2"/>
  </si>
  <si>
    <t>　個別機能訓練加算（Ⅰ）イ</t>
    <rPh sb="1" eb="3">
      <t>コベツ</t>
    </rPh>
    <rPh sb="3" eb="5">
      <t>キノウ</t>
    </rPh>
    <rPh sb="5" eb="7">
      <t>クンレン</t>
    </rPh>
    <rPh sb="7" eb="9">
      <t>カサン</t>
    </rPh>
    <phoneticPr fontId="2"/>
  </si>
  <si>
    <t>　個別機能訓練加算（Ⅰ）ロ</t>
    <phoneticPr fontId="2"/>
  </si>
  <si>
    <t>　個別機能訓練加算（Ⅱ）</t>
    <phoneticPr fontId="2"/>
  </si>
  <si>
    <t>　ＡＤＬ維持等加算（Ⅰ）</t>
    <rPh sb="4" eb="6">
      <t>イジ</t>
    </rPh>
    <rPh sb="6" eb="7">
      <t>トウ</t>
    </rPh>
    <rPh sb="7" eb="9">
      <t>カサン</t>
    </rPh>
    <phoneticPr fontId="2"/>
  </si>
  <si>
    <t>　ＡＤＬ維持等加算（Ⅱ）</t>
    <rPh sb="6" eb="7">
      <t>トウ</t>
    </rPh>
    <phoneticPr fontId="2"/>
  </si>
  <si>
    <t>　認知症加算</t>
    <phoneticPr fontId="2"/>
  </si>
  <si>
    <t>　若年性認知症利用者受入加算</t>
    <rPh sb="1" eb="4">
      <t>ジャクネンセイ</t>
    </rPh>
    <rPh sb="4" eb="6">
      <t>ニンチ</t>
    </rPh>
    <rPh sb="6" eb="7">
      <t>ショウ</t>
    </rPh>
    <rPh sb="7" eb="10">
      <t>リヨウシャ</t>
    </rPh>
    <rPh sb="10" eb="12">
      <t>ウケイ</t>
    </rPh>
    <rPh sb="12" eb="14">
      <t>カサン</t>
    </rPh>
    <phoneticPr fontId="2"/>
  </si>
  <si>
    <t>　栄養アセスメント加算</t>
    <rPh sb="1" eb="3">
      <t>エイヨウ</t>
    </rPh>
    <rPh sb="9" eb="11">
      <t>カサン</t>
    </rPh>
    <phoneticPr fontId="2"/>
  </si>
  <si>
    <t>　栄養改善加算</t>
    <rPh sb="1" eb="3">
      <t>エイヨウ</t>
    </rPh>
    <rPh sb="3" eb="5">
      <t>カイゼン</t>
    </rPh>
    <rPh sb="5" eb="7">
      <t>カサン</t>
    </rPh>
    <phoneticPr fontId="2"/>
  </si>
  <si>
    <t>　口腔・栄養スクリーニング加算（Ⅰ）</t>
    <rPh sb="1" eb="3">
      <t>コウクウ</t>
    </rPh>
    <phoneticPr fontId="2"/>
  </si>
  <si>
    <t>　口腔・栄養スクリーニング加算（Ⅱ）</t>
    <phoneticPr fontId="2"/>
  </si>
  <si>
    <t>　口腔機能向上加算（Ⅰ）</t>
    <rPh sb="1" eb="3">
      <t>コウコウ</t>
    </rPh>
    <rPh sb="3" eb="5">
      <t>キノウ</t>
    </rPh>
    <rPh sb="5" eb="7">
      <t>コウジョウ</t>
    </rPh>
    <rPh sb="7" eb="9">
      <t>カサン</t>
    </rPh>
    <phoneticPr fontId="2"/>
  </si>
  <si>
    <t>　口腔機能向上加算（Ⅱ）</t>
    <phoneticPr fontId="2"/>
  </si>
  <si>
    <t>　科学的介護推進体制加算</t>
    <phoneticPr fontId="2"/>
  </si>
  <si>
    <t>　サービス提供体制強化加算（Ⅰ）</t>
    <rPh sb="5" eb="7">
      <t>テイキョウ</t>
    </rPh>
    <rPh sb="7" eb="9">
      <t>タイセイ</t>
    </rPh>
    <rPh sb="9" eb="11">
      <t>キョウカ</t>
    </rPh>
    <rPh sb="11" eb="13">
      <t>カサン</t>
    </rPh>
    <phoneticPr fontId="2"/>
  </si>
  <si>
    <t>　サービス提供体制強化加算（Ⅱ）</t>
    <rPh sb="5" eb="7">
      <t>テイキョウ</t>
    </rPh>
    <rPh sb="7" eb="9">
      <t>タイセイ</t>
    </rPh>
    <rPh sb="9" eb="11">
      <t>キョウカ</t>
    </rPh>
    <rPh sb="11" eb="13">
      <t>カサン</t>
    </rPh>
    <phoneticPr fontId="2"/>
  </si>
  <si>
    <t>　サービス提供体制強化加算（Ⅲ）</t>
    <rPh sb="5" eb="7">
      <t>テイキョウ</t>
    </rPh>
    <rPh sb="7" eb="9">
      <t>タイセイ</t>
    </rPh>
    <rPh sb="9" eb="11">
      <t>キョウカ</t>
    </rPh>
    <rPh sb="11" eb="13">
      <t>カサン</t>
    </rPh>
    <phoneticPr fontId="2"/>
  </si>
  <si>
    <t>取扱件数</t>
    <rPh sb="0" eb="2">
      <t>トリアツカ</t>
    </rPh>
    <rPh sb="2" eb="4">
      <t>ケンスウ</t>
    </rPh>
    <phoneticPr fontId="22"/>
  </si>
  <si>
    <t>費用総額</t>
    <rPh sb="0" eb="2">
      <t>ヒヨウ</t>
    </rPh>
    <rPh sb="2" eb="4">
      <t>ソウガク</t>
    </rPh>
    <phoneticPr fontId="2"/>
  </si>
  <si>
    <t>説明等</t>
    <rPh sb="0" eb="2">
      <t>セツメイ</t>
    </rPh>
    <rPh sb="2" eb="3">
      <t>トウ</t>
    </rPh>
    <phoneticPr fontId="22"/>
  </si>
  <si>
    <t>　居宅介護支援（ⅰ）要介護１又２</t>
    <rPh sb="10" eb="13">
      <t>ヨウカイゴ</t>
    </rPh>
    <rPh sb="14" eb="15">
      <t>ユウ</t>
    </rPh>
    <phoneticPr fontId="2"/>
  </si>
  <si>
    <t>１月につき</t>
    <phoneticPr fontId="22"/>
  </si>
  <si>
    <t>　居宅介護支援（ⅰ）要介護３、４又は５</t>
    <rPh sb="10" eb="13">
      <t>ヨウカイゴ</t>
    </rPh>
    <rPh sb="16" eb="17">
      <t>マタ</t>
    </rPh>
    <phoneticPr fontId="2"/>
  </si>
  <si>
    <t>　居宅介護支援（ⅱ）要介護１又２</t>
    <rPh sb="10" eb="13">
      <t>ヨウカイゴ</t>
    </rPh>
    <rPh sb="14" eb="15">
      <t>ユウ</t>
    </rPh>
    <phoneticPr fontId="2"/>
  </si>
  <si>
    <t>　居宅介護支援（ⅱ）要介護３、４又は５</t>
    <rPh sb="10" eb="13">
      <t>ヨウカイゴ</t>
    </rPh>
    <rPh sb="16" eb="17">
      <t>マタ</t>
    </rPh>
    <phoneticPr fontId="2"/>
  </si>
  <si>
    <t>　居宅介護支援（ⅲ）要介護１又２</t>
    <rPh sb="10" eb="13">
      <t>ヨウカイゴ</t>
    </rPh>
    <rPh sb="14" eb="15">
      <t>ユウ</t>
    </rPh>
    <phoneticPr fontId="2"/>
  </si>
  <si>
    <t>　居宅介護支援（ⅲ）要介護３、４又は５</t>
    <rPh sb="10" eb="13">
      <t>ヨウカイゴ</t>
    </rPh>
    <rPh sb="16" eb="17">
      <t>マタ</t>
    </rPh>
    <phoneticPr fontId="2"/>
  </si>
  <si>
    <t>　初回加算</t>
    <phoneticPr fontId="22"/>
  </si>
  <si>
    <t>　特定事業所加算（Ⅰ）</t>
    <phoneticPr fontId="2"/>
  </si>
  <si>
    <t>　特定事業所加算（Ⅱ）</t>
    <phoneticPr fontId="2"/>
  </si>
  <si>
    <t>　特定事業所加算（Ⅲ）</t>
    <phoneticPr fontId="2"/>
  </si>
  <si>
    <t>　特定事業所加算（Ａ）</t>
    <phoneticPr fontId="2"/>
  </si>
  <si>
    <t>　特定事業所医療介護連携加算</t>
    <rPh sb="1" eb="3">
      <t>トクテイ</t>
    </rPh>
    <rPh sb="3" eb="6">
      <t>ジギョウショ</t>
    </rPh>
    <rPh sb="6" eb="8">
      <t>イリョウ</t>
    </rPh>
    <rPh sb="8" eb="10">
      <t>カイゴ</t>
    </rPh>
    <rPh sb="10" eb="12">
      <t>レンケイ</t>
    </rPh>
    <rPh sb="12" eb="14">
      <t>カサン</t>
    </rPh>
    <phoneticPr fontId="2"/>
  </si>
  <si>
    <t>　入院時情報連携加算Ⅰ</t>
    <rPh sb="1" eb="3">
      <t>ニュウイン</t>
    </rPh>
    <rPh sb="3" eb="4">
      <t>ジ</t>
    </rPh>
    <rPh sb="4" eb="6">
      <t>ジョウホウ</t>
    </rPh>
    <rPh sb="6" eb="8">
      <t>レンケイ</t>
    </rPh>
    <rPh sb="8" eb="10">
      <t>カサン</t>
    </rPh>
    <phoneticPr fontId="2"/>
  </si>
  <si>
    <t>　入院時情報連携加算Ⅱ</t>
    <rPh sb="1" eb="3">
      <t>ニュウイン</t>
    </rPh>
    <rPh sb="3" eb="4">
      <t>ジ</t>
    </rPh>
    <rPh sb="4" eb="6">
      <t>ジョウホウ</t>
    </rPh>
    <rPh sb="6" eb="8">
      <t>レンケイ</t>
    </rPh>
    <rPh sb="8" eb="10">
      <t>カサン</t>
    </rPh>
    <phoneticPr fontId="2"/>
  </si>
  <si>
    <t>　退院・退所加算（Ⅰ）イ</t>
    <rPh sb="1" eb="3">
      <t>タイイン</t>
    </rPh>
    <rPh sb="4" eb="6">
      <t>タイショ</t>
    </rPh>
    <rPh sb="6" eb="8">
      <t>カサン</t>
    </rPh>
    <phoneticPr fontId="2"/>
  </si>
  <si>
    <t>　退院・退所加算（Ⅰ）ロ</t>
    <rPh sb="1" eb="3">
      <t>タイイン</t>
    </rPh>
    <rPh sb="4" eb="6">
      <t>タイショ</t>
    </rPh>
    <rPh sb="6" eb="8">
      <t>カサン</t>
    </rPh>
    <phoneticPr fontId="2"/>
  </si>
  <si>
    <t>　退院・退所加算（Ⅱ）イ</t>
    <rPh sb="1" eb="3">
      <t>タイイン</t>
    </rPh>
    <rPh sb="4" eb="6">
      <t>タイショ</t>
    </rPh>
    <rPh sb="6" eb="8">
      <t>カサン</t>
    </rPh>
    <phoneticPr fontId="2"/>
  </si>
  <si>
    <t>　退院・退所加算（Ⅱ）ロ</t>
    <rPh sb="1" eb="3">
      <t>タイイン</t>
    </rPh>
    <rPh sb="4" eb="6">
      <t>タイショ</t>
    </rPh>
    <rPh sb="6" eb="8">
      <t>カサン</t>
    </rPh>
    <phoneticPr fontId="2"/>
  </si>
  <si>
    <t>　退院・退所加算（Ⅲ）</t>
    <phoneticPr fontId="2"/>
  </si>
  <si>
    <t>　通院時情報連携加算</t>
    <phoneticPr fontId="22"/>
  </si>
  <si>
    <t>　緊急時等居宅カンファレンス加算</t>
    <phoneticPr fontId="22"/>
  </si>
  <si>
    <t>月２回限度</t>
    <phoneticPr fontId="22"/>
  </si>
  <si>
    <t>　ターミナルケアマネジメント加算</t>
    <phoneticPr fontId="22"/>
  </si>
  <si>
    <t>※地域単価は11.12円（横浜市、２級地の単価）</t>
    <rPh sb="1" eb="3">
      <t>チイキ</t>
    </rPh>
    <rPh sb="3" eb="5">
      <t>タンカ</t>
    </rPh>
    <rPh sb="11" eb="12">
      <t>エン</t>
    </rPh>
    <rPh sb="13" eb="16">
      <t>ヨコハマシ</t>
    </rPh>
    <rPh sb="18" eb="20">
      <t>キュウチ</t>
    </rPh>
    <rPh sb="21" eb="23">
      <t>タンカ</t>
    </rPh>
    <phoneticPr fontId="22"/>
  </si>
  <si>
    <t>※利用者負担額はありません。</t>
    <rPh sb="1" eb="4">
      <t>リヨウシャ</t>
    </rPh>
    <rPh sb="4" eb="6">
      <t>フタン</t>
    </rPh>
    <rPh sb="6" eb="7">
      <t>ガク</t>
    </rPh>
    <phoneticPr fontId="22"/>
  </si>
  <si>
    <t xml:space="preserve">-55 </t>
    <phoneticPr fontId="2"/>
  </si>
  <si>
    <t xml:space="preserve"> 訪問リハビリテーション費</t>
    <phoneticPr fontId="2"/>
  </si>
  <si>
    <t xml:space="preserve"> 短期集中リハビリテーション実施加算
 ３月以内の期間に行われたもの</t>
    <rPh sb="21" eb="22">
      <t>ツキ</t>
    </rPh>
    <rPh sb="22" eb="24">
      <t>イナイ</t>
    </rPh>
    <rPh sb="25" eb="27">
      <t>キカン</t>
    </rPh>
    <rPh sb="28" eb="29">
      <t>オコナ</t>
    </rPh>
    <phoneticPr fontId="2"/>
  </si>
  <si>
    <t xml:space="preserve"> 移行支援加算</t>
    <rPh sb="1" eb="3">
      <t>イコウ</t>
    </rPh>
    <rPh sb="3" eb="5">
      <t>シエン</t>
    </rPh>
    <phoneticPr fontId="2"/>
  </si>
  <si>
    <t xml:space="preserve"> サービス提供体制強化加算（Ⅰ）</t>
    <phoneticPr fontId="2"/>
  </si>
  <si>
    <t xml:space="preserve"> サービス提供体制強化加算（Ⅱ）</t>
    <rPh sb="5" eb="7">
      <t>テイキョウ</t>
    </rPh>
    <rPh sb="7" eb="9">
      <t>タイセイ</t>
    </rPh>
    <rPh sb="9" eb="11">
      <t>キョウカ</t>
    </rPh>
    <rPh sb="11" eb="13">
      <t>カサン</t>
    </rPh>
    <phoneticPr fontId="2"/>
  </si>
  <si>
    <t xml:space="preserve">-164 </t>
    <phoneticPr fontId="2"/>
  </si>
  <si>
    <t xml:space="preserve"> 介護予防訪問リハビリテーション費</t>
    <phoneticPr fontId="2"/>
  </si>
  <si>
    <t xml:space="preserve"> (1)サービス提供体制強化加算（Ⅰ）</t>
    <phoneticPr fontId="2"/>
  </si>
  <si>
    <t xml:space="preserve"> (2)サービス提供体制強化加算（Ⅱ）</t>
    <phoneticPr fontId="2"/>
  </si>
  <si>
    <t>身体介護が中心である場合</t>
    <phoneticPr fontId="2"/>
  </si>
  <si>
    <t>生活援助が中心である場合</t>
    <phoneticPr fontId="2"/>
  </si>
  <si>
    <t>通院等のための乗車又は降車の介助が中心である場合</t>
    <rPh sb="0" eb="3">
      <t>ツウイントウ</t>
    </rPh>
    <rPh sb="7" eb="9">
      <t>ジョウシャ</t>
    </rPh>
    <rPh sb="9" eb="10">
      <t>マタ</t>
    </rPh>
    <rPh sb="11" eb="13">
      <t>コウシャ</t>
    </rPh>
    <rPh sb="14" eb="16">
      <t>カイジョ</t>
    </rPh>
    <rPh sb="17" eb="19">
      <t>チュウシン</t>
    </rPh>
    <rPh sb="22" eb="24">
      <t>バアイ</t>
    </rPh>
    <phoneticPr fontId="2"/>
  </si>
  <si>
    <t>緊急時訪問介護加算</t>
    <rPh sb="0" eb="3">
      <t>キンキュウジ</t>
    </rPh>
    <rPh sb="3" eb="5">
      <t>ホウモン</t>
    </rPh>
    <rPh sb="5" eb="7">
      <t>カイゴ</t>
    </rPh>
    <rPh sb="7" eb="9">
      <t>カサン</t>
    </rPh>
    <phoneticPr fontId="2"/>
  </si>
  <si>
    <t>初回加算</t>
    <rPh sb="0" eb="2">
      <t>ショカイ</t>
    </rPh>
    <rPh sb="2" eb="4">
      <t>カサン</t>
    </rPh>
    <phoneticPr fontId="2"/>
  </si>
  <si>
    <t>生活機能向上連携加算（Ⅰ）</t>
    <phoneticPr fontId="2"/>
  </si>
  <si>
    <t>生活機能向上連携加算（Ⅱ）</t>
    <phoneticPr fontId="2"/>
  </si>
  <si>
    <t>認知症専門ケア加算（Ⅰ）</t>
    <phoneticPr fontId="2"/>
  </si>
  <si>
    <t>　感染症又は災害の発生により利用者が減少した場合</t>
  </si>
  <si>
    <t>　生活機能向上グループ活動加算</t>
    <rPh sb="1" eb="3">
      <t>セイカツ</t>
    </rPh>
    <rPh sb="3" eb="5">
      <t>キノウ</t>
    </rPh>
    <rPh sb="5" eb="7">
      <t>コウジョウ</t>
    </rPh>
    <rPh sb="11" eb="13">
      <t>カツドウ</t>
    </rPh>
    <rPh sb="13" eb="15">
      <t>カサン</t>
    </rPh>
    <phoneticPr fontId="0"/>
  </si>
  <si>
    <t>　若年性認知症利用者受入加算</t>
    <rPh sb="1" eb="4">
      <t>ジャクネンセイ</t>
    </rPh>
    <rPh sb="4" eb="6">
      <t>ニンチ</t>
    </rPh>
    <rPh sb="6" eb="7">
      <t>ショウ</t>
    </rPh>
    <rPh sb="7" eb="10">
      <t>リヨウシャ</t>
    </rPh>
    <rPh sb="10" eb="11">
      <t>ウ</t>
    </rPh>
    <rPh sb="11" eb="12">
      <t>イ</t>
    </rPh>
    <rPh sb="12" eb="14">
      <t>カサン</t>
    </rPh>
    <phoneticPr fontId="0"/>
  </si>
  <si>
    <t>　栄養アセスメント加算</t>
    <rPh sb="1" eb="3">
      <t>エイヨウ</t>
    </rPh>
    <rPh sb="9" eb="11">
      <t>カサン</t>
    </rPh>
    <phoneticPr fontId="0"/>
  </si>
  <si>
    <t>　栄養改善加算</t>
    <rPh sb="1" eb="3">
      <t>エイヨウ</t>
    </rPh>
    <rPh sb="3" eb="5">
      <t>カイゼン</t>
    </rPh>
    <rPh sb="5" eb="7">
      <t>カサン</t>
    </rPh>
    <phoneticPr fontId="0"/>
  </si>
  <si>
    <t>　口腔機能向上加算（Ⅰ）</t>
    <rPh sb="1" eb="3">
      <t>コウクウ</t>
    </rPh>
    <rPh sb="3" eb="5">
      <t>キノウ</t>
    </rPh>
    <rPh sb="5" eb="7">
      <t>コウジョウ</t>
    </rPh>
    <rPh sb="7" eb="9">
      <t>カサン</t>
    </rPh>
    <phoneticPr fontId="0"/>
  </si>
  <si>
    <t>　口腔機能向上加算（Ⅱ）</t>
    <rPh sb="1" eb="3">
      <t>コウクウ</t>
    </rPh>
    <rPh sb="3" eb="5">
      <t>キノウ</t>
    </rPh>
    <rPh sb="5" eb="7">
      <t>コウジョウ</t>
    </rPh>
    <rPh sb="7" eb="9">
      <t>カサン</t>
    </rPh>
    <phoneticPr fontId="0"/>
  </si>
  <si>
    <t>　サービス提供体制強化加算（Ⅰ）</t>
  </si>
  <si>
    <t>　サービス提供体制強化加算（Ⅱ）</t>
  </si>
  <si>
    <t>　サービス提供体制強化加算（Ⅲ）</t>
  </si>
  <si>
    <t>　生活機能向上連携加算（Ⅰ）</t>
  </si>
  <si>
    <t>　生活機能向上連携加算（Ⅱ）</t>
  </si>
  <si>
    <t>　口腔・栄養スクリーニング加算（Ⅰ）</t>
  </si>
  <si>
    <t>　口腔・栄養スクリーニング加算（Ⅱ）</t>
  </si>
  <si>
    <t>　科学的介護推進体制加算</t>
    <rPh sb="1" eb="4">
      <t>カガクテキ</t>
    </rPh>
    <rPh sb="4" eb="6">
      <t>カイゴ</t>
    </rPh>
    <rPh sb="6" eb="8">
      <t>スイシン</t>
    </rPh>
    <rPh sb="8" eb="10">
      <t>タイセイ</t>
    </rPh>
    <rPh sb="10" eb="12">
      <t>カサン</t>
    </rPh>
    <phoneticPr fontId="0"/>
  </si>
  <si>
    <t>横浜市通所介護相当サービス費</t>
  </si>
  <si>
    <t>訪問型短時間サービス</t>
    <rPh sb="0" eb="2">
      <t>ホウモン</t>
    </rPh>
    <rPh sb="2" eb="3">
      <t>ガタ</t>
    </rPh>
    <rPh sb="3" eb="6">
      <t>タンジカン</t>
    </rPh>
    <phoneticPr fontId="2"/>
  </si>
  <si>
    <t>生活機能向上連携加算Ｉ</t>
    <phoneticPr fontId="2"/>
  </si>
  <si>
    <t>生活機能向上連携加算Ⅱ</t>
    <rPh sb="0" eb="2">
      <t>セイカツ</t>
    </rPh>
    <rPh sb="2" eb="4">
      <t>キノウ</t>
    </rPh>
    <rPh sb="4" eb="6">
      <t>コウジョウ</t>
    </rPh>
    <rPh sb="6" eb="8">
      <t>レンケイ</t>
    </rPh>
    <rPh sb="8" eb="10">
      <t>カサン</t>
    </rPh>
    <phoneticPr fontId="2"/>
  </si>
  <si>
    <t>生活援助サービスⅠ</t>
    <rPh sb="0" eb="2">
      <t>セイカツ</t>
    </rPh>
    <rPh sb="2" eb="4">
      <t>エンジョ</t>
    </rPh>
    <phoneticPr fontId="2"/>
  </si>
  <si>
    <t>生活援助サービスⅡ</t>
    <rPh sb="0" eb="2">
      <t>セイカツ</t>
    </rPh>
    <rPh sb="2" eb="4">
      <t>エンジョ</t>
    </rPh>
    <phoneticPr fontId="2"/>
  </si>
  <si>
    <t>生活援助サービスⅢ</t>
    <rPh sb="0" eb="2">
      <t>セイカツ</t>
    </rPh>
    <rPh sb="2" eb="4">
      <t>エンジョ</t>
    </rPh>
    <phoneticPr fontId="2"/>
  </si>
  <si>
    <t>生活援助サービスⅣ</t>
    <rPh sb="0" eb="2">
      <t>セイカツ</t>
    </rPh>
    <rPh sb="2" eb="4">
      <t>エンジョ</t>
    </rPh>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</si>
  <si>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
  </si>
  <si>
    <t>訪問入浴介護費</t>
    <rPh sb="6" eb="7">
      <t>ヒ</t>
    </rPh>
    <phoneticPr fontId="2"/>
  </si>
  <si>
    <t>認知症専門ケア加算（Ⅰ）</t>
    <rPh sb="0" eb="3">
      <t>ニンチショウ</t>
    </rPh>
    <rPh sb="3" eb="5">
      <t>センモン</t>
    </rPh>
    <rPh sb="7" eb="9">
      <t>カサン</t>
    </rPh>
    <phoneticPr fontId="2"/>
  </si>
  <si>
    <t>認知症専門ケア加算（Ⅱ）</t>
    <phoneticPr fontId="2"/>
  </si>
  <si>
    <t>サービス提供体制強化加算（Ⅰ）</t>
    <phoneticPr fontId="2"/>
  </si>
  <si>
    <t>サービス提供体制強化加算（Ⅱ）</t>
    <phoneticPr fontId="2"/>
  </si>
  <si>
    <t>サービス提供体制強化加算（Ⅲ）</t>
    <phoneticPr fontId="2"/>
  </si>
  <si>
    <t>介護予防訪問入浴介護費</t>
    <rPh sb="10" eb="11">
      <t>ヒ</t>
    </rPh>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</si>
  <si>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t>
    </r>
    <r>
      <rPr>
        <sz val="10"/>
        <color rgb="FFFF0000"/>
        <rFont val="ＭＳ 明朝"/>
        <family val="1"/>
        <charset val="128"/>
      </rPr>
      <t>　20</t>
    </r>
    <r>
      <rPr>
        <sz val="10"/>
        <rFont val="ＭＳ 明朝"/>
        <family val="1"/>
        <charset val="128"/>
      </rPr>
      <t>円</t>
    </r>
    <phoneticPr fontId="2"/>
  </si>
  <si>
    <t xml:space="preserve">  指定訪問看護ステーションの場合</t>
    <phoneticPr fontId="2"/>
  </si>
  <si>
    <t xml:space="preserve">  病院又は診療所の場合</t>
    <phoneticPr fontId="2"/>
  </si>
  <si>
    <t xml:space="preserve">  指定定期巡回・随時対応型訪問介護看護事業所と連携して指定訪問看護を行う場合</t>
    <rPh sb="37" eb="39">
      <t>バアイ</t>
    </rPh>
    <phoneticPr fontId="2"/>
  </si>
  <si>
    <t>　　所要時間30分未満の場合（看護師等＋看護補助者）</t>
    <rPh sb="2" eb="4">
      <t>ショヨウ</t>
    </rPh>
    <rPh sb="4" eb="6">
      <t>ジカン</t>
    </rPh>
    <rPh sb="8" eb="9">
      <t>フン</t>
    </rPh>
    <rPh sb="9" eb="11">
      <t>ミマン</t>
    </rPh>
    <rPh sb="12" eb="14">
      <t>バアイ</t>
    </rPh>
    <phoneticPr fontId="2"/>
  </si>
  <si>
    <t>　　所要時間30分以上の場合（看護師等＋看護補助者）</t>
    <rPh sb="2" eb="4">
      <t>ショヨウ</t>
    </rPh>
    <rPh sb="4" eb="6">
      <t>ジカン</t>
    </rPh>
    <rPh sb="8" eb="9">
      <t>フン</t>
    </rPh>
    <rPh sb="9" eb="11">
      <t>イジョウ</t>
    </rPh>
    <rPh sb="12" eb="14">
      <t>バアイ</t>
    </rPh>
    <phoneticPr fontId="2"/>
  </si>
  <si>
    <t>　複数名訪問加算（Ⅰ）</t>
    <rPh sb="1" eb="3">
      <t>フクスウ</t>
    </rPh>
    <rPh sb="3" eb="4">
      <t>メイ</t>
    </rPh>
    <rPh sb="4" eb="6">
      <t>ホウモン</t>
    </rPh>
    <rPh sb="6" eb="8">
      <t>カサン</t>
    </rPh>
    <phoneticPr fontId="2"/>
  </si>
  <si>
    <t>　　　所要時間30分未満の場合（複数看護師等）</t>
    <rPh sb="3" eb="5">
      <t>ショヨウ</t>
    </rPh>
    <rPh sb="5" eb="7">
      <t>ジカン</t>
    </rPh>
    <rPh sb="9" eb="10">
      <t>フン</t>
    </rPh>
    <rPh sb="10" eb="12">
      <t>ミマン</t>
    </rPh>
    <rPh sb="13" eb="15">
      <t>バアイ</t>
    </rPh>
    <phoneticPr fontId="2"/>
  </si>
  <si>
    <t>　　　所要時間30分以上の場合（複数看護師等）</t>
    <rPh sb="3" eb="5">
      <t>ショヨウ</t>
    </rPh>
    <rPh sb="5" eb="7">
      <t>ジカン</t>
    </rPh>
    <rPh sb="9" eb="10">
      <t>フン</t>
    </rPh>
    <rPh sb="10" eb="12">
      <t>イジョウ</t>
    </rPh>
    <rPh sb="13" eb="15">
      <t>バアイ</t>
    </rPh>
    <rPh sb="16" eb="18">
      <t>フクスウ</t>
    </rPh>
    <phoneticPr fontId="2"/>
  </si>
  <si>
    <t>　複数名訪問加算（Ⅱ）</t>
    <rPh sb="1" eb="3">
      <t>フクスウ</t>
    </rPh>
    <rPh sb="3" eb="4">
      <t>メイ</t>
    </rPh>
    <rPh sb="4" eb="6">
      <t>ホウモン</t>
    </rPh>
    <rPh sb="6" eb="8">
      <t>カサン</t>
    </rPh>
    <phoneticPr fontId="2"/>
  </si>
  <si>
    <t>　長時間訪問看護加算</t>
    <rPh sb="1" eb="4">
      <t>チョウジカン</t>
    </rPh>
    <rPh sb="4" eb="6">
      <t>ホウモン</t>
    </rPh>
    <rPh sb="6" eb="8">
      <t>カンゴ</t>
    </rPh>
    <rPh sb="8" eb="10">
      <t>カサン</t>
    </rPh>
    <phoneticPr fontId="2"/>
  </si>
  <si>
    <t>　特別管理加算（Ⅰ）</t>
    <rPh sb="1" eb="3">
      <t>トクベツ</t>
    </rPh>
    <rPh sb="3" eb="5">
      <t>カンリ</t>
    </rPh>
    <rPh sb="5" eb="7">
      <t>カサン</t>
    </rPh>
    <phoneticPr fontId="2"/>
  </si>
  <si>
    <t xml:space="preserve">  特別管理加算（Ⅱ）</t>
    <phoneticPr fontId="2"/>
  </si>
  <si>
    <t>　ターミナルケア加算</t>
    <rPh sb="8" eb="10">
      <t>カサン</t>
    </rPh>
    <phoneticPr fontId="2"/>
  </si>
  <si>
    <t xml:space="preserve">  退院時共同指導加算</t>
    <rPh sb="9" eb="11">
      <t>カサン</t>
    </rPh>
    <phoneticPr fontId="2"/>
  </si>
  <si>
    <t xml:space="preserve">  看護・介護職員連携強化加算</t>
    <rPh sb="13" eb="15">
      <t>カサン</t>
    </rPh>
    <phoneticPr fontId="2"/>
  </si>
  <si>
    <t>　看護体制強化加算（Ⅰ）</t>
    <rPh sb="3" eb="5">
      <t>タイセイ</t>
    </rPh>
    <rPh sb="5" eb="7">
      <t>キョウカ</t>
    </rPh>
    <rPh sb="7" eb="9">
      <t>カサン</t>
    </rPh>
    <phoneticPr fontId="2"/>
  </si>
  <si>
    <t>　看護体制強化加算（Ⅱ）</t>
    <rPh sb="3" eb="5">
      <t>タイセイ</t>
    </rPh>
    <rPh sb="5" eb="7">
      <t>キョウカ</t>
    </rPh>
    <rPh sb="7" eb="9">
      <t>カサン</t>
    </rPh>
    <phoneticPr fontId="2"/>
  </si>
  <si>
    <t xml:space="preserve">  サービス提供体制強化加算</t>
    <phoneticPr fontId="2"/>
  </si>
  <si>
    <t>24時間体制、
週１回以上</t>
    <phoneticPr fontId="22"/>
  </si>
  <si>
    <t xml:space="preserve">  指定介護予防訪問看護ステーションの場合</t>
    <phoneticPr fontId="2"/>
  </si>
  <si>
    <t>24時間体制、
週１回以上</t>
    <phoneticPr fontId="2"/>
  </si>
  <si>
    <t>　医師が行う場合</t>
    <phoneticPr fontId="2"/>
  </si>
  <si>
    <t>　歯科医師が行う場合</t>
    <phoneticPr fontId="2"/>
  </si>
  <si>
    <t>　薬剤師が行う場合</t>
    <phoneticPr fontId="2"/>
  </si>
  <si>
    <t>　管理栄養士が行う場合</t>
    <phoneticPr fontId="2"/>
  </si>
  <si>
    <t xml:space="preserve"> 　 情報通信機器を用いた服薬指導を行った場合</t>
    <rPh sb="3" eb="5">
      <t>ジョウホウ</t>
    </rPh>
    <rPh sb="5" eb="7">
      <t>ツウシン</t>
    </rPh>
    <rPh sb="7" eb="9">
      <t>キキ</t>
    </rPh>
    <rPh sb="10" eb="11">
      <t>モチ</t>
    </rPh>
    <rPh sb="13" eb="15">
      <t>フクヤク</t>
    </rPh>
    <rPh sb="15" eb="17">
      <t>シドウ</t>
    </rPh>
    <rPh sb="18" eb="19">
      <t>オコナ</t>
    </rPh>
    <rPh sb="21" eb="23">
      <t>バアイ</t>
    </rPh>
    <phoneticPr fontId="2"/>
  </si>
  <si>
    <t>　歯科衛生士等が行う場合</t>
    <phoneticPr fontId="2"/>
  </si>
  <si>
    <t>　　情報通信機器を用いた服薬指導を行った場合</t>
    <rPh sb="2" eb="4">
      <t>ジョウホウ</t>
    </rPh>
    <rPh sb="4" eb="6">
      <t>ツウシン</t>
    </rPh>
    <rPh sb="6" eb="8">
      <t>キキ</t>
    </rPh>
    <rPh sb="9" eb="10">
      <t>モチ</t>
    </rPh>
    <rPh sb="12" eb="14">
      <t>フクヤク</t>
    </rPh>
    <rPh sb="14" eb="16">
      <t>シドウ</t>
    </rPh>
    <rPh sb="17" eb="18">
      <t>オコナ</t>
    </rPh>
    <rPh sb="20" eb="22">
      <t>バアイ</t>
    </rPh>
    <phoneticPr fontId="2"/>
  </si>
  <si>
    <t>　通常規模型リハビリテーション費</t>
    <rPh sb="1" eb="3">
      <t>ツウジョウ</t>
    </rPh>
    <rPh sb="3" eb="5">
      <t>キボ</t>
    </rPh>
    <rPh sb="5" eb="6">
      <t>ガタ</t>
    </rPh>
    <rPh sb="15" eb="16">
      <t>ヒ</t>
    </rPh>
    <phoneticPr fontId="2"/>
  </si>
  <si>
    <t>　理学療法士等体制強化加算</t>
    <rPh sb="1" eb="3">
      <t>リガク</t>
    </rPh>
    <rPh sb="3" eb="5">
      <t>リョウホウ</t>
    </rPh>
    <rPh sb="5" eb="7">
      <t>シトウ</t>
    </rPh>
    <rPh sb="7" eb="9">
      <t>タイセイ</t>
    </rPh>
    <rPh sb="9" eb="11">
      <t>キョウカ</t>
    </rPh>
    <rPh sb="11" eb="13">
      <t>カサン</t>
    </rPh>
    <phoneticPr fontId="2"/>
  </si>
  <si>
    <t>　リハビリテーション提供体制加算</t>
    <phoneticPr fontId="2"/>
  </si>
  <si>
    <t>　リハビリテーションマネジメント加算</t>
    <rPh sb="16" eb="18">
      <t>カサン</t>
    </rPh>
    <phoneticPr fontId="2"/>
  </si>
  <si>
    <t>　入浴介助加算（Ⅱ）</t>
    <rPh sb="1" eb="3">
      <t>ニュウヨク</t>
    </rPh>
    <rPh sb="3" eb="5">
      <t>カイジョ</t>
    </rPh>
    <rPh sb="5" eb="7">
      <t>カサン</t>
    </rPh>
    <phoneticPr fontId="2"/>
  </si>
  <si>
    <t>　　８時間以上９時間未満</t>
    <rPh sb="3" eb="5">
      <t>ジカン</t>
    </rPh>
    <rPh sb="5" eb="7">
      <t>イジョウ</t>
    </rPh>
    <rPh sb="8" eb="10">
      <t>ジカン</t>
    </rPh>
    <rPh sb="10" eb="12">
      <t>ミマン</t>
    </rPh>
    <phoneticPr fontId="2"/>
  </si>
  <si>
    <t>　　９時間以上10時間未満</t>
    <rPh sb="3" eb="5">
      <t>ジカン</t>
    </rPh>
    <rPh sb="5" eb="7">
      <t>イジョウ</t>
    </rPh>
    <rPh sb="9" eb="11">
      <t>ジカン</t>
    </rPh>
    <rPh sb="11" eb="13">
      <t>ミマン</t>
    </rPh>
    <phoneticPr fontId="2"/>
  </si>
  <si>
    <t>　　10時間以上11時間未満</t>
    <rPh sb="4" eb="6">
      <t>ジカン</t>
    </rPh>
    <rPh sb="6" eb="8">
      <t>イジョウ</t>
    </rPh>
    <rPh sb="10" eb="12">
      <t>ジカン</t>
    </rPh>
    <rPh sb="12" eb="14">
      <t>ミマン</t>
    </rPh>
    <phoneticPr fontId="2"/>
  </si>
  <si>
    <t>　　11時間以上12時間未満</t>
    <rPh sb="4" eb="6">
      <t>ジカン</t>
    </rPh>
    <rPh sb="6" eb="8">
      <t>イジョウ</t>
    </rPh>
    <rPh sb="10" eb="12">
      <t>ジカン</t>
    </rPh>
    <rPh sb="12" eb="14">
      <t>ミマン</t>
    </rPh>
    <phoneticPr fontId="2"/>
  </si>
  <si>
    <t>　　12時間以上13時間未満</t>
    <rPh sb="4" eb="6">
      <t>ジカン</t>
    </rPh>
    <rPh sb="6" eb="8">
      <t>イジョウ</t>
    </rPh>
    <rPh sb="10" eb="12">
      <t>ジカン</t>
    </rPh>
    <rPh sb="12" eb="14">
      <t>ミマン</t>
    </rPh>
    <phoneticPr fontId="2"/>
  </si>
  <si>
    <t>　　13時間以上14時間未満</t>
    <rPh sb="4" eb="6">
      <t>ジカン</t>
    </rPh>
    <rPh sb="6" eb="8">
      <t>イジョウ</t>
    </rPh>
    <rPh sb="10" eb="12">
      <t>ジカン</t>
    </rPh>
    <rPh sb="12" eb="14">
      <t>ミマン</t>
    </rPh>
    <phoneticPr fontId="2"/>
  </si>
  <si>
    <t>　　３時間以上４時間未満</t>
    <rPh sb="3" eb="5">
      <t>ジカン</t>
    </rPh>
    <rPh sb="5" eb="7">
      <t>イジョウ</t>
    </rPh>
    <rPh sb="8" eb="10">
      <t>ジカン</t>
    </rPh>
    <rPh sb="10" eb="12">
      <t>ミマン</t>
    </rPh>
    <phoneticPr fontId="2"/>
  </si>
  <si>
    <t>　　４時間以上５時間未満</t>
    <rPh sb="3" eb="5">
      <t>ジカン</t>
    </rPh>
    <rPh sb="5" eb="7">
      <t>イジョウ</t>
    </rPh>
    <rPh sb="8" eb="10">
      <t>ジカン</t>
    </rPh>
    <rPh sb="10" eb="12">
      <t>ミマン</t>
    </rPh>
    <phoneticPr fontId="2"/>
  </si>
  <si>
    <t>　　５時間以上６時間未満</t>
    <rPh sb="3" eb="5">
      <t>ジカン</t>
    </rPh>
    <rPh sb="5" eb="7">
      <t>イジョウ</t>
    </rPh>
    <rPh sb="8" eb="10">
      <t>ジカン</t>
    </rPh>
    <rPh sb="10" eb="12">
      <t>ミマン</t>
    </rPh>
    <phoneticPr fontId="2"/>
  </si>
  <si>
    <t>　　６時間以上７時間未満</t>
    <rPh sb="3" eb="5">
      <t>ジカン</t>
    </rPh>
    <rPh sb="5" eb="7">
      <t>イジョウ</t>
    </rPh>
    <rPh sb="8" eb="10">
      <t>ジカン</t>
    </rPh>
    <rPh sb="10" eb="12">
      <t>ミマン</t>
    </rPh>
    <phoneticPr fontId="2"/>
  </si>
  <si>
    <t>　短期集中個別リハビリテーション実施加算</t>
    <rPh sb="1" eb="3">
      <t>タンキ</t>
    </rPh>
    <rPh sb="3" eb="5">
      <t>シュウチュウ</t>
    </rPh>
    <rPh sb="5" eb="7">
      <t>コベツ</t>
    </rPh>
    <rPh sb="16" eb="18">
      <t>ジッシ</t>
    </rPh>
    <rPh sb="18" eb="20">
      <t>カサン</t>
    </rPh>
    <phoneticPr fontId="2"/>
  </si>
  <si>
    <r>
      <t>　</t>
    </r>
    <r>
      <rPr>
        <sz val="9"/>
        <rFont val="ＭＳ 明朝"/>
        <family val="1"/>
        <charset val="128"/>
      </rPr>
      <t>認知症短期集中リハビリテーション実施加算　(Ⅰ)</t>
    </r>
    <phoneticPr fontId="2"/>
  </si>
  <si>
    <r>
      <t>　</t>
    </r>
    <r>
      <rPr>
        <sz val="9"/>
        <rFont val="ＭＳ 明朝"/>
        <family val="1"/>
        <charset val="128"/>
      </rPr>
      <t>認知症短期集中リハビリテーション実施加算　(Ⅱ)</t>
    </r>
    <phoneticPr fontId="2"/>
  </si>
  <si>
    <t xml:space="preserve">  生活行為向上リハビリテーション実施加算</t>
    <rPh sb="2" eb="4">
      <t>セイカツ</t>
    </rPh>
    <rPh sb="4" eb="6">
      <t>コウイ</t>
    </rPh>
    <rPh sb="6" eb="8">
      <t>コウジョウ</t>
    </rPh>
    <rPh sb="17" eb="19">
      <t>ジッシ</t>
    </rPh>
    <rPh sb="19" eb="21">
      <t>カサン</t>
    </rPh>
    <phoneticPr fontId="2"/>
  </si>
  <si>
    <t>　口腔・栄養スクリーニング加算（Ⅰ）</t>
    <rPh sb="1" eb="3">
      <t>コウクウ</t>
    </rPh>
    <rPh sb="4" eb="6">
      <t>エイヨウ</t>
    </rPh>
    <rPh sb="13" eb="15">
      <t>カサン</t>
    </rPh>
    <phoneticPr fontId="2"/>
  </si>
  <si>
    <t>　口腔・栄養スクリーニング加算（Ⅱ）</t>
    <rPh sb="1" eb="3">
      <t>コウクウ</t>
    </rPh>
    <rPh sb="4" eb="6">
      <t>エイヨウ</t>
    </rPh>
    <rPh sb="13" eb="15">
      <t>カサン</t>
    </rPh>
    <phoneticPr fontId="2"/>
  </si>
  <si>
    <t xml:space="preserve">  口腔機能向上加算（Ⅰ）</t>
    <rPh sb="2" eb="4">
      <t>コウコウ</t>
    </rPh>
    <rPh sb="4" eb="6">
      <t>キノウ</t>
    </rPh>
    <rPh sb="6" eb="8">
      <t>コウジョウ</t>
    </rPh>
    <rPh sb="8" eb="10">
      <t>カサン</t>
    </rPh>
    <phoneticPr fontId="2"/>
  </si>
  <si>
    <t xml:space="preserve">  重度療養管理加算</t>
    <rPh sb="2" eb="4">
      <t>ジュウド</t>
    </rPh>
    <rPh sb="4" eb="6">
      <t>リョウヨウ</t>
    </rPh>
    <rPh sb="6" eb="8">
      <t>カンリ</t>
    </rPh>
    <rPh sb="8" eb="10">
      <t>カサン</t>
    </rPh>
    <phoneticPr fontId="2"/>
  </si>
  <si>
    <t xml:space="preserve">  中重度者ケア体制加算</t>
    <rPh sb="2" eb="3">
      <t>チュウ</t>
    </rPh>
    <rPh sb="3" eb="5">
      <t>ジュウド</t>
    </rPh>
    <rPh sb="5" eb="6">
      <t>シャ</t>
    </rPh>
    <rPh sb="8" eb="10">
      <t>タイセイ</t>
    </rPh>
    <rPh sb="10" eb="12">
      <t>カサン</t>
    </rPh>
    <phoneticPr fontId="2"/>
  </si>
  <si>
    <t xml:space="preserve">  科学的介護推進体制加算</t>
    <rPh sb="2" eb="5">
      <t>カガクテキ</t>
    </rPh>
    <rPh sb="5" eb="11">
      <t>カイゴスイシンタイセイ</t>
    </rPh>
    <rPh sb="11" eb="13">
      <t>カサン</t>
    </rPh>
    <phoneticPr fontId="2"/>
  </si>
  <si>
    <t>　移行支援加算</t>
    <rPh sb="1" eb="3">
      <t>イコウ</t>
    </rPh>
    <rPh sb="3" eb="5">
      <t>シエン</t>
    </rPh>
    <phoneticPr fontId="2"/>
  </si>
  <si>
    <t xml:space="preserve">  リハビリテーション提供体制加算</t>
    <phoneticPr fontId="2"/>
  </si>
  <si>
    <t xml:space="preserve">   入浴介助加算（Ⅰ）</t>
    <rPh sb="3" eb="5">
      <t>ニュウヨク</t>
    </rPh>
    <rPh sb="5" eb="7">
      <t>カイジョ</t>
    </rPh>
    <rPh sb="7" eb="9">
      <t>カサン</t>
    </rPh>
    <phoneticPr fontId="2"/>
  </si>
  <si>
    <t>　 入浴介助加算（Ⅱ）</t>
    <rPh sb="2" eb="4">
      <t>ニュウヨク</t>
    </rPh>
    <rPh sb="4" eb="6">
      <t>カイジョ</t>
    </rPh>
    <rPh sb="6" eb="8">
      <t>カサン</t>
    </rPh>
    <phoneticPr fontId="2"/>
  </si>
  <si>
    <t xml:space="preserve">   リハビリテーションマネジメント加算</t>
    <rPh sb="18" eb="20">
      <t>カサン</t>
    </rPh>
    <phoneticPr fontId="2"/>
  </si>
  <si>
    <t>１回につき</t>
    <phoneticPr fontId="2"/>
  </si>
  <si>
    <t>　サービス提供体制強化加算（Ⅰ）</t>
    <phoneticPr fontId="2"/>
  </si>
  <si>
    <t>　サービス提供体制強化加算（Ⅱ）</t>
    <phoneticPr fontId="2"/>
  </si>
  <si>
    <t>　サービス提供体制強化加算（Ⅲ）</t>
    <phoneticPr fontId="2"/>
  </si>
  <si>
    <t xml:space="preserve">  短期集中個別リハビリテーション実施加算</t>
    <rPh sb="2" eb="4">
      <t>タンキ</t>
    </rPh>
    <rPh sb="4" eb="6">
      <t>シュウチュウ</t>
    </rPh>
    <rPh sb="6" eb="8">
      <t>コベツ</t>
    </rPh>
    <rPh sb="17" eb="19">
      <t>ジッシ</t>
    </rPh>
    <rPh sb="19" eb="21">
      <t>カサン</t>
    </rPh>
    <phoneticPr fontId="2"/>
  </si>
  <si>
    <r>
      <t>　</t>
    </r>
    <r>
      <rPr>
        <sz val="9"/>
        <rFont val="ＭＳ 明朝"/>
        <family val="1"/>
        <charset val="128"/>
      </rPr>
      <t>認知症短期集中リハビリテーション実施加算(Ⅱ)</t>
    </r>
    <phoneticPr fontId="2"/>
  </si>
  <si>
    <t>　重度療養管理加算</t>
    <rPh sb="1" eb="3">
      <t>ジュウド</t>
    </rPh>
    <rPh sb="3" eb="5">
      <t>リョウヨウ</t>
    </rPh>
    <rPh sb="5" eb="7">
      <t>カンリ</t>
    </rPh>
    <rPh sb="7" eb="9">
      <t>カサン</t>
    </rPh>
    <phoneticPr fontId="2"/>
  </si>
  <si>
    <t>　中重度者ケア体制加算</t>
    <rPh sb="1" eb="2">
      <t>チュウ</t>
    </rPh>
    <rPh sb="2" eb="4">
      <t>ジュウド</t>
    </rPh>
    <rPh sb="4" eb="5">
      <t>シャ</t>
    </rPh>
    <rPh sb="7" eb="9">
      <t>タイセイ</t>
    </rPh>
    <rPh sb="9" eb="11">
      <t>カサン</t>
    </rPh>
    <phoneticPr fontId="2"/>
  </si>
  <si>
    <t>　科学的介護推進体制加算</t>
    <rPh sb="1" eb="4">
      <t>カガクテキ</t>
    </rPh>
    <rPh sb="4" eb="10">
      <t>カイゴスイシンタイセイ</t>
    </rPh>
    <rPh sb="10" eb="12">
      <t>カサン</t>
    </rPh>
    <phoneticPr fontId="2"/>
  </si>
  <si>
    <t>１回につき</t>
    <phoneticPr fontId="22"/>
  </si>
  <si>
    <t xml:space="preserve">  通常規模型リハビリテーション費</t>
    <rPh sb="2" eb="4">
      <t>ツウジョウ</t>
    </rPh>
    <rPh sb="4" eb="6">
      <t>キボ</t>
    </rPh>
    <rPh sb="6" eb="7">
      <t>ガタ</t>
    </rPh>
    <rPh sb="16" eb="17">
      <t>ヒ</t>
    </rPh>
    <phoneticPr fontId="2"/>
  </si>
  <si>
    <r>
      <t>　</t>
    </r>
    <r>
      <rPr>
        <sz val="9"/>
        <rFont val="ＭＳ 明朝"/>
        <family val="1"/>
        <charset val="128"/>
      </rPr>
      <t>認知症短期集中リハビリテーション実施加算(Ⅰ)</t>
    </r>
    <phoneticPr fontId="2"/>
  </si>
  <si>
    <t xml:space="preserve">  口腔・栄養スクリーニング加算（Ⅱ）</t>
    <rPh sb="2" eb="4">
      <t>コウクウ</t>
    </rPh>
    <rPh sb="5" eb="7">
      <t>エイヨウ</t>
    </rPh>
    <rPh sb="14" eb="16">
      <t>カサン</t>
    </rPh>
    <phoneticPr fontId="2"/>
  </si>
  <si>
    <t>１回につき</t>
    <phoneticPr fontId="22"/>
  </si>
  <si>
    <t>　介護予防通所リハビリテーション費</t>
    <phoneticPr fontId="2"/>
  </si>
  <si>
    <t xml:space="preserve">  生活行為向上リハビリテーション実施加算</t>
    <rPh sb="2" eb="4">
      <t>セイカツ</t>
    </rPh>
    <rPh sb="4" eb="6">
      <t>コウイ</t>
    </rPh>
    <rPh sb="6" eb="8">
      <t>コウジョウ</t>
    </rPh>
    <rPh sb="17" eb="19">
      <t>ジッシ</t>
    </rPh>
    <phoneticPr fontId="2"/>
  </si>
  <si>
    <t xml:space="preserve">  若年性認知症利用者受入加算</t>
    <rPh sb="2" eb="5">
      <t>ジャクネンセイ</t>
    </rPh>
    <rPh sb="5" eb="7">
      <t>ニンチ</t>
    </rPh>
    <rPh sb="7" eb="8">
      <t>ショウ</t>
    </rPh>
    <rPh sb="8" eb="11">
      <t>リヨウシャ</t>
    </rPh>
    <rPh sb="11" eb="13">
      <t>ウケイ</t>
    </rPh>
    <rPh sb="13" eb="15">
      <t>カサン</t>
    </rPh>
    <phoneticPr fontId="2"/>
  </si>
  <si>
    <t xml:space="preserve">  栄養アセスメント加算</t>
    <rPh sb="11" eb="12">
      <t>サン</t>
    </rPh>
    <phoneticPr fontId="2"/>
  </si>
  <si>
    <t xml:space="preserve">  栄養改善加算</t>
    <rPh sb="7" eb="8">
      <t>サン</t>
    </rPh>
    <phoneticPr fontId="2"/>
  </si>
  <si>
    <t xml:space="preserve">  口腔・栄養スクリーニング加算（Ⅰ）</t>
    <rPh sb="2" eb="4">
      <t>コウクウ</t>
    </rPh>
    <rPh sb="5" eb="7">
      <t>エイヨウ</t>
    </rPh>
    <rPh sb="14" eb="16">
      <t>カサン</t>
    </rPh>
    <phoneticPr fontId="2"/>
  </si>
  <si>
    <t xml:space="preserve">  口腔機能向上加算（Ⅰ）</t>
    <rPh sb="9" eb="10">
      <t>サン</t>
    </rPh>
    <phoneticPr fontId="2"/>
  </si>
  <si>
    <t xml:space="preserve">  口腔機能向上加算（Ⅱ）</t>
    <phoneticPr fontId="2"/>
  </si>
  <si>
    <t>１月につき</t>
    <phoneticPr fontId="2"/>
  </si>
  <si>
    <t>　科学的介護推進体制加算</t>
    <rPh sb="1" eb="4">
      <t>カガクテキ</t>
    </rPh>
    <rPh sb="4" eb="6">
      <t>カイゴ</t>
    </rPh>
    <rPh sb="6" eb="8">
      <t>スイシン</t>
    </rPh>
    <rPh sb="8" eb="10">
      <t>タイセイ</t>
    </rPh>
    <phoneticPr fontId="2"/>
  </si>
  <si>
    <t>　サービス提供体制強化加算(Ⅰ)</t>
    <phoneticPr fontId="2"/>
  </si>
  <si>
    <t>　　(一)要支援１</t>
    <rPh sb="3" eb="4">
      <t>１</t>
    </rPh>
    <phoneticPr fontId="2"/>
  </si>
  <si>
    <t>　　(二)要支援２</t>
    <rPh sb="3" eb="4">
      <t>２</t>
    </rPh>
    <phoneticPr fontId="2"/>
  </si>
  <si>
    <t>　サービス提供体制強化加算(Ⅱ)</t>
    <phoneticPr fontId="2"/>
  </si>
  <si>
    <t>　　(一)要支援１</t>
    <phoneticPr fontId="2"/>
  </si>
  <si>
    <t>　　(二)要支援２</t>
    <phoneticPr fontId="2"/>
  </si>
  <si>
    <t>　サービス提供体制強化加算(Ⅲ)</t>
    <phoneticPr fontId="2"/>
  </si>
  <si>
    <t>１回につき</t>
    <rPh sb="1" eb="2">
      <t>カイ</t>
    </rPh>
    <phoneticPr fontId="2"/>
  </si>
  <si>
    <t>　　所要時間30分未満の場合（複数看護師等）</t>
    <rPh sb="2" eb="4">
      <t>ショヨウ</t>
    </rPh>
    <rPh sb="4" eb="6">
      <t>ジカン</t>
    </rPh>
    <rPh sb="8" eb="9">
      <t>フン</t>
    </rPh>
    <rPh sb="9" eb="11">
      <t>ミマン</t>
    </rPh>
    <rPh sb="12" eb="14">
      <t>バアイ</t>
    </rPh>
    <phoneticPr fontId="2"/>
  </si>
  <si>
    <t>　　所要時間30分以上の場合（複数看護師等）</t>
    <rPh sb="2" eb="4">
      <t>ショヨウ</t>
    </rPh>
    <rPh sb="4" eb="6">
      <t>ジカン</t>
    </rPh>
    <rPh sb="8" eb="9">
      <t>フン</t>
    </rPh>
    <rPh sb="9" eb="11">
      <t>イジョウ</t>
    </rPh>
    <rPh sb="12" eb="14">
      <t>バアイ</t>
    </rPh>
    <rPh sb="15" eb="17">
      <t>フクスウ</t>
    </rPh>
    <phoneticPr fontId="2"/>
  </si>
  <si>
    <t xml:space="preserve"> 　　訪問看護ステーション</t>
    <rPh sb="3" eb="5">
      <t>ホウモン</t>
    </rPh>
    <rPh sb="5" eb="7">
      <t>カンゴ</t>
    </rPh>
    <phoneticPr fontId="2"/>
  </si>
  <si>
    <t xml:space="preserve"> 　　病院又は診療所</t>
    <rPh sb="3" eb="5">
      <t>ビョウイン</t>
    </rPh>
    <rPh sb="5" eb="6">
      <t>マタ</t>
    </rPh>
    <rPh sb="7" eb="10">
      <t>シンリョウジョ</t>
    </rPh>
    <phoneticPr fontId="2"/>
  </si>
  <si>
    <t>　特別管理加算（Ⅱ）</t>
    <phoneticPr fontId="2"/>
  </si>
  <si>
    <t xml:space="preserve">  看護体制強化加算</t>
    <rPh sb="4" eb="6">
      <t>タイセイ</t>
    </rPh>
    <rPh sb="6" eb="8">
      <t>キョウカ</t>
    </rPh>
    <rPh sb="8" eb="10">
      <t>カサン</t>
    </rPh>
    <phoneticPr fontId="2"/>
  </si>
  <si>
    <t>　サービス提供体制強化加算（Ⅱ）</t>
    <rPh sb="11" eb="13">
      <t>カサン</t>
    </rPh>
    <phoneticPr fontId="2"/>
  </si>
  <si>
    <t xml:space="preserve">  サービス提供体制強化加算（Ⅰ）</t>
    <phoneticPr fontId="2"/>
  </si>
  <si>
    <r>
      <rPr>
        <sz val="12"/>
        <color rgb="FFFF0000"/>
        <rFont val="ＭＳ 明朝"/>
        <family val="1"/>
        <charset val="128"/>
      </rPr>
      <t>15,000</t>
    </r>
    <r>
      <rPr>
        <sz val="12"/>
        <rFont val="ＭＳ 明朝"/>
        <family val="1"/>
        <charset val="128"/>
      </rPr>
      <t>円</t>
    </r>
    <rPh sb="6" eb="7">
      <t>エン</t>
    </rPh>
    <phoneticPr fontId="22"/>
  </si>
  <si>
    <r>
      <t>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</si>
  <si>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rPh sb="54" eb="56">
      <t>ソウゲイ</t>
    </rPh>
    <phoneticPr fontId="2"/>
  </si>
  <si>
    <r>
      <rPr>
        <sz val="10"/>
        <color rgb="FFFF0000"/>
        <rFont val="ＭＳ 明朝"/>
        <family val="1"/>
        <charset val="128"/>
      </rPr>
      <t>600</t>
    </r>
    <r>
      <rPr>
        <sz val="10"/>
        <rFont val="ＭＳ 明朝"/>
        <family val="1"/>
        <charset val="128"/>
      </rPr>
      <t>円
（含おやつ代</t>
    </r>
    <r>
      <rPr>
        <sz val="10"/>
        <color rgb="FFFF0000"/>
        <rFont val="ＭＳ 明朝"/>
        <family val="1"/>
        <charset val="128"/>
      </rPr>
      <t>100</t>
    </r>
    <r>
      <rPr>
        <sz val="10"/>
        <rFont val="ＭＳ 明朝"/>
        <family val="1"/>
        <charset val="128"/>
      </rPr>
      <t>円）</t>
    </r>
    <phoneticPr fontId="2"/>
  </si>
  <si>
    <r>
      <rPr>
        <sz val="9"/>
        <color rgb="FFFF0000"/>
        <rFont val="ＭＳ 明朝"/>
        <family val="1"/>
        <charset val="128"/>
      </rPr>
      <t>600</t>
    </r>
    <r>
      <rPr>
        <sz val="9"/>
        <rFont val="ＭＳ 明朝"/>
        <family val="1"/>
        <charset val="128"/>
      </rPr>
      <t>円
（含おやつ代</t>
    </r>
    <r>
      <rPr>
        <sz val="9"/>
        <color rgb="FFFF0000"/>
        <rFont val="ＭＳ 明朝"/>
        <family val="1"/>
        <charset val="128"/>
      </rPr>
      <t>100</t>
    </r>
    <r>
      <rPr>
        <sz val="9"/>
        <rFont val="ＭＳ 明朝"/>
        <family val="1"/>
        <charset val="128"/>
      </rPr>
      <t>円）</t>
    </r>
    <phoneticPr fontId="2"/>
  </si>
  <si>
    <t>　 認知症短期集中リハビリテーション実施加算(Ⅰ)</t>
    <phoneticPr fontId="2"/>
  </si>
  <si>
    <r>
      <rPr>
        <b/>
        <sz val="12"/>
        <color rgb="FFFF0000"/>
        <rFont val="ＭＳ 明朝"/>
        <family val="1"/>
        <charset val="128"/>
      </rPr>
      <t>港町デイサービス</t>
    </r>
    <r>
      <rPr>
        <b/>
        <sz val="12"/>
        <rFont val="ＭＳ 明朝"/>
        <family val="1"/>
        <charset val="128"/>
      </rPr>
      <t>　通所介護　料金表</t>
    </r>
    <rPh sb="9" eb="11">
      <t>ツウショ</t>
    </rPh>
    <rPh sb="11" eb="13">
      <t>カイゴ</t>
    </rPh>
    <phoneticPr fontId="2"/>
  </si>
  <si>
    <r>
      <rPr>
        <b/>
        <sz val="14"/>
        <color rgb="FFFF0000"/>
        <rFont val="ＭＳ 明朝"/>
        <family val="1"/>
        <charset val="128"/>
      </rPr>
      <t>みなとまち診療所</t>
    </r>
    <r>
      <rPr>
        <b/>
        <sz val="14"/>
        <rFont val="ＭＳ 明朝"/>
        <family val="1"/>
        <charset val="128"/>
      </rPr>
      <t>　居宅療養管理指導　料金表</t>
    </r>
    <rPh sb="5" eb="8">
      <t>シンリョウジョ</t>
    </rPh>
    <rPh sb="9" eb="11">
      <t>キョタク</t>
    </rPh>
    <rPh sb="11" eb="13">
      <t>リョウヨウ</t>
    </rPh>
    <rPh sb="13" eb="15">
      <t>カンリ</t>
    </rPh>
    <rPh sb="15" eb="17">
      <t>シドウ</t>
    </rPh>
    <phoneticPr fontId="22"/>
  </si>
  <si>
    <r>
      <rPr>
        <b/>
        <sz val="14"/>
        <color rgb="FFFF0000"/>
        <rFont val="ＭＳ 明朝"/>
        <family val="1"/>
        <charset val="128"/>
      </rPr>
      <t>港町訪問看護ステーション</t>
    </r>
    <r>
      <rPr>
        <b/>
        <sz val="14"/>
        <rFont val="ＭＳ 明朝"/>
        <family val="1"/>
        <charset val="128"/>
      </rPr>
      <t>　介護予防訪問看護　料金表</t>
    </r>
    <rPh sb="13" eb="15">
      <t>カイゴ</t>
    </rPh>
    <rPh sb="15" eb="17">
      <t>ヨボウ</t>
    </rPh>
    <phoneticPr fontId="2"/>
  </si>
  <si>
    <r>
      <rPr>
        <b/>
        <sz val="14"/>
        <color rgb="FFFF0000"/>
        <rFont val="ＭＳ 明朝"/>
        <family val="1"/>
        <charset val="128"/>
      </rPr>
      <t>港町訪問看護ステーション</t>
    </r>
    <r>
      <rPr>
        <b/>
        <sz val="14"/>
        <rFont val="ＭＳ 明朝"/>
        <family val="1"/>
        <charset val="128"/>
      </rPr>
      <t>　訪問看護　料金表</t>
    </r>
    <phoneticPr fontId="2"/>
  </si>
  <si>
    <r>
      <rPr>
        <b/>
        <sz val="14"/>
        <color rgb="FFFF0000"/>
        <rFont val="ＭＳ 明朝"/>
        <family val="1"/>
        <charset val="128"/>
      </rPr>
      <t>港町訪問入浴ステーション</t>
    </r>
    <r>
      <rPr>
        <b/>
        <sz val="14"/>
        <rFont val="ＭＳ 明朝"/>
        <family val="1"/>
        <charset val="128"/>
      </rPr>
      <t>　介護予防訪問入浴介護　料金表</t>
    </r>
    <rPh sb="13" eb="15">
      <t>カイゴ</t>
    </rPh>
    <rPh sb="15" eb="17">
      <t>ヨボウ</t>
    </rPh>
    <rPh sb="19" eb="21">
      <t>ニュウヨク</t>
    </rPh>
    <phoneticPr fontId="22"/>
  </si>
  <si>
    <r>
      <rPr>
        <b/>
        <sz val="14"/>
        <color rgb="FFFF0000"/>
        <rFont val="ＭＳ 明朝"/>
        <family val="1"/>
        <charset val="128"/>
      </rPr>
      <t>港町訪問入浴ステーション</t>
    </r>
    <r>
      <rPr>
        <b/>
        <sz val="14"/>
        <rFont val="ＭＳ 明朝"/>
        <family val="1"/>
        <charset val="128"/>
      </rPr>
      <t>　訪問入浴介護　料金表</t>
    </r>
    <rPh sb="15" eb="17">
      <t>ニュウヨク</t>
    </rPh>
    <phoneticPr fontId="22"/>
  </si>
  <si>
    <r>
      <rPr>
        <b/>
        <sz val="14"/>
        <color rgb="FFFF0000"/>
        <rFont val="ＭＳ 明朝"/>
        <family val="1"/>
        <charset val="128"/>
      </rPr>
      <t>港町ヘルパーステーション</t>
    </r>
    <r>
      <rPr>
        <b/>
        <sz val="14"/>
        <rFont val="ＭＳ 明朝"/>
        <family val="1"/>
        <charset val="128"/>
      </rPr>
      <t>　横浜市訪問型生活援助サービス　料金表</t>
    </r>
    <phoneticPr fontId="2"/>
  </si>
  <si>
    <r>
      <rPr>
        <b/>
        <sz val="14"/>
        <color rgb="FFFF0000"/>
        <rFont val="ＭＳ 明朝"/>
        <family val="1"/>
        <charset val="128"/>
      </rPr>
      <t>港町ヘルパーステーション</t>
    </r>
    <r>
      <rPr>
        <b/>
        <sz val="14"/>
        <rFont val="ＭＳ 明朝"/>
        <family val="1"/>
        <charset val="128"/>
      </rPr>
      <t>　横浜市訪問介護相当サービス　料金表</t>
    </r>
    <phoneticPr fontId="2"/>
  </si>
  <si>
    <r>
      <rPr>
        <b/>
        <sz val="14"/>
        <color rgb="FFFF0000"/>
        <rFont val="ＭＳ 明朝"/>
        <family val="1"/>
        <charset val="128"/>
      </rPr>
      <t>港町ヘルパーステーション</t>
    </r>
    <r>
      <rPr>
        <b/>
        <sz val="14"/>
        <rFont val="ＭＳ 明朝"/>
        <family val="1"/>
        <charset val="128"/>
      </rPr>
      <t>　訪問介護　料金表</t>
    </r>
    <phoneticPr fontId="2"/>
  </si>
  <si>
    <t>金額</t>
    <phoneticPr fontId="22"/>
  </si>
  <si>
    <t>説明</t>
    <phoneticPr fontId="22"/>
  </si>
  <si>
    <t>実費</t>
    <phoneticPr fontId="2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</si>
  <si>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2"/>
  </si>
  <si>
    <t>１　居宅介護支援の介護報酬に係る費用</t>
    <phoneticPr fontId="22"/>
  </si>
  <si>
    <t>居宅介護支援費（Ⅰ）</t>
    <phoneticPr fontId="22"/>
  </si>
  <si>
    <t>項目</t>
    <rPh sb="0" eb="2">
      <t>コウモク</t>
    </rPh>
    <phoneticPr fontId="22"/>
  </si>
  <si>
    <t>交通費</t>
    <phoneticPr fontId="22"/>
  </si>
  <si>
    <r>
      <rPr>
        <b/>
        <sz val="14"/>
        <color rgb="FFFF0000"/>
        <rFont val="ＭＳ 明朝"/>
        <family val="1"/>
        <charset val="128"/>
      </rPr>
      <t>港町ケアサービス</t>
    </r>
    <r>
      <rPr>
        <b/>
        <sz val="14"/>
        <rFont val="ＭＳ 明朝"/>
        <family val="1"/>
        <charset val="128"/>
      </rPr>
      <t>　居宅介護支援サービス　料金表</t>
    </r>
    <phoneticPr fontId="22"/>
  </si>
  <si>
    <r>
      <rPr>
        <b/>
        <sz val="14"/>
        <color rgb="FFFF0000"/>
        <rFont val="ＭＳ 明朝"/>
        <family val="1"/>
        <charset val="128"/>
      </rPr>
      <t>介護老人保健施設みなとまち</t>
    </r>
    <r>
      <rPr>
        <b/>
        <sz val="14"/>
        <rFont val="ＭＳ 明朝"/>
        <family val="1"/>
        <charset val="128"/>
      </rPr>
      <t>　訪問リハビリテーション　料金表</t>
    </r>
    <rPh sb="0" eb="8">
      <t>カイゴロウジンホケンシセツ</t>
    </rPh>
    <phoneticPr fontId="22"/>
  </si>
  <si>
    <r>
      <rPr>
        <b/>
        <sz val="14"/>
        <color rgb="FFFF0000"/>
        <rFont val="ＭＳ 明朝"/>
        <family val="1"/>
        <charset val="128"/>
      </rPr>
      <t>介護老人保健施設みなとまち</t>
    </r>
    <r>
      <rPr>
        <b/>
        <sz val="14"/>
        <rFont val="ＭＳ 明朝"/>
        <family val="1"/>
        <charset val="128"/>
      </rPr>
      <t>　介護予防訪問リハビリテーション　料金表</t>
    </r>
    <rPh sb="0" eb="8">
      <t>カイゴロウジンホケンシセツ</t>
    </rPh>
    <rPh sb="14" eb="18">
      <t>カイゴヨボウ</t>
    </rPh>
    <phoneticPr fontId="22"/>
  </si>
  <si>
    <r>
      <rPr>
        <b/>
        <sz val="14"/>
        <color rgb="FFFF0000"/>
        <rFont val="ＭＳ 明朝"/>
        <family val="1"/>
        <charset val="128"/>
      </rPr>
      <t>港町デイサービス</t>
    </r>
    <r>
      <rPr>
        <b/>
        <sz val="14"/>
        <rFont val="ＭＳ 明朝"/>
        <family val="1"/>
        <charset val="128"/>
      </rPr>
      <t>　横浜市通所介護相当サービス　料金表</t>
    </r>
    <rPh sb="9" eb="11">
      <t>ヨコハマ</t>
    </rPh>
    <rPh sb="11" eb="12">
      <t>シ</t>
    </rPh>
    <rPh sb="12" eb="14">
      <t>ツウショ</t>
    </rPh>
    <rPh sb="14" eb="16">
      <t>カイゴ</t>
    </rPh>
    <rPh sb="16" eb="18">
      <t>ソウトウ</t>
    </rPh>
    <phoneticPr fontId="2"/>
  </si>
  <si>
    <r>
      <rPr>
        <b/>
        <sz val="14"/>
        <color rgb="FFFF0000"/>
        <rFont val="ＭＳ 明朝"/>
        <family val="1"/>
        <charset val="128"/>
      </rPr>
      <t>介護老人保健施設みなとまち</t>
    </r>
    <r>
      <rPr>
        <b/>
        <sz val="14"/>
        <rFont val="ＭＳ 明朝"/>
        <family val="1"/>
        <charset val="128"/>
      </rPr>
      <t>　通所リハビリテーション　料金表</t>
    </r>
    <phoneticPr fontId="2"/>
  </si>
  <si>
    <r>
      <rPr>
        <b/>
        <sz val="14"/>
        <color rgb="FFFF0000"/>
        <rFont val="ＭＳ 明朝"/>
        <family val="1"/>
        <charset val="128"/>
      </rPr>
      <t>介護老人保健施設みなとまち</t>
    </r>
    <r>
      <rPr>
        <b/>
        <sz val="14"/>
        <rFont val="ＭＳ 明朝"/>
        <family val="1"/>
        <charset val="128"/>
      </rPr>
      <t>　通所リハビリテーション　料金表</t>
    </r>
    <rPh sb="0" eb="2">
      <t>カイゴ</t>
    </rPh>
    <rPh sb="2" eb="4">
      <t>ロウジン</t>
    </rPh>
    <rPh sb="4" eb="6">
      <t>ホケン</t>
    </rPh>
    <rPh sb="6" eb="8">
      <t>シセツ</t>
    </rPh>
    <rPh sb="14" eb="16">
      <t>ツウショ</t>
    </rPh>
    <rPh sb="26" eb="28">
      <t>リョウキン</t>
    </rPh>
    <rPh sb="28" eb="29">
      <t>ヒョウ</t>
    </rPh>
    <phoneticPr fontId="2"/>
  </si>
  <si>
    <r>
      <rPr>
        <b/>
        <sz val="14"/>
        <color rgb="FFFF0000"/>
        <rFont val="ＭＳ 明朝"/>
        <family val="1"/>
        <charset val="128"/>
      </rPr>
      <t>介護老人保健施設みなとまち</t>
    </r>
    <r>
      <rPr>
        <b/>
        <sz val="14"/>
        <rFont val="ＭＳ 明朝"/>
        <family val="1"/>
        <charset val="128"/>
      </rPr>
      <t>　介護予防通所リハビリテーション　料金表</t>
    </r>
    <rPh sb="0" eb="2">
      <t>カイゴ</t>
    </rPh>
    <rPh sb="2" eb="4">
      <t>ロウジン</t>
    </rPh>
    <rPh sb="4" eb="6">
      <t>ホケン</t>
    </rPh>
    <rPh sb="6" eb="8">
      <t>シセツ</t>
    </rPh>
    <rPh sb="14" eb="16">
      <t>カイゴ</t>
    </rPh>
    <rPh sb="16" eb="18">
      <t>ヨボウ</t>
    </rPh>
    <rPh sb="18" eb="20">
      <t>ツウショ</t>
    </rPh>
    <rPh sb="30" eb="32">
      <t>リョウキン</t>
    </rPh>
    <rPh sb="32" eb="33">
      <t>ヒョウ</t>
    </rPh>
    <phoneticPr fontId="2"/>
  </si>
  <si>
    <r>
      <rPr>
        <sz val="10"/>
        <color rgb="FFFF0000"/>
        <rFont val="ＭＳ 明朝"/>
        <family val="1"/>
        <charset val="128"/>
      </rPr>
      <t>コーヒー：１杯60</t>
    </r>
    <r>
      <rPr>
        <sz val="10"/>
        <rFont val="ＭＳ 明朝"/>
        <family val="1"/>
        <charset val="128"/>
      </rPr>
      <t>円</t>
    </r>
    <phoneticPr fontId="2"/>
  </si>
  <si>
    <r>
      <rPr>
        <sz val="12"/>
        <color rgb="FFFF0000"/>
        <rFont val="ＭＳ 明朝"/>
        <family val="1"/>
        <charset val="128"/>
      </rPr>
      <t>おむつ100</t>
    </r>
    <r>
      <rPr>
        <sz val="12"/>
        <rFont val="ＭＳ 明朝"/>
        <family val="1"/>
        <charset val="128"/>
      </rPr>
      <t xml:space="preserve">円
</t>
    </r>
    <r>
      <rPr>
        <sz val="12"/>
        <color rgb="FFFF0000"/>
        <rFont val="ＭＳ 明朝"/>
        <family val="1"/>
        <charset val="128"/>
      </rPr>
      <t>パット50</t>
    </r>
    <r>
      <rPr>
        <sz val="12"/>
        <rFont val="ＭＳ 明朝"/>
        <family val="1"/>
        <charset val="128"/>
      </rPr>
      <t>円</t>
    </r>
    <phoneticPr fontId="2"/>
  </si>
  <si>
    <r>
      <rPr>
        <sz val="9"/>
        <color rgb="FFFF0000"/>
        <rFont val="ＭＳ 明朝"/>
        <family val="1"/>
        <charset val="128"/>
      </rPr>
      <t>コーヒー：１杯60</t>
    </r>
    <r>
      <rPr>
        <sz val="9"/>
        <rFont val="ＭＳ 明朝"/>
        <family val="1"/>
        <charset val="128"/>
      </rPr>
      <t>円</t>
    </r>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</si>
  <si>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通常の事業の実施地域を越えた所から、片道　１㎞あたり　</t>
    </r>
    <r>
      <rPr>
        <sz val="10"/>
        <color rgb="FFFF0000"/>
        <rFont val="ＭＳ 明朝"/>
        <family val="1"/>
        <charset val="128"/>
      </rPr>
      <t>20</t>
    </r>
    <r>
      <rPr>
        <sz val="10"/>
        <rFont val="ＭＳ 明朝"/>
        <family val="1"/>
        <charset val="128"/>
      </rPr>
      <t>円</t>
    </r>
    <rPh sb="54" eb="56">
      <t>ソウゲイ</t>
    </rPh>
    <phoneticPr fontId="2"/>
  </si>
  <si>
    <t xml:space="preserve">  単位数×11.12円＝○○円（１円未満切り捨て）</t>
    <phoneticPr fontId="2"/>
  </si>
  <si>
    <t>　単位数×11.12円＝○○円（１円未満切り捨て）</t>
    <phoneticPr fontId="22"/>
  </si>
  <si>
    <t xml:space="preserve">  ○○円－（○○円×0.9、0.8又は0.7（１円未満切り捨て））＝△△円（利用者負担額）</t>
    <phoneticPr fontId="22"/>
  </si>
  <si>
    <t>　単位数×11.12円＝○○円（１円未満切り捨て）</t>
    <phoneticPr fontId="22"/>
  </si>
  <si>
    <t xml:space="preserve">  ○○円－（○○円×0.9、0.8又は0.7（１円未満切り捨て））＝△△円（利用者負担額）</t>
    <phoneticPr fontId="22"/>
  </si>
  <si>
    <t>　単位数×11.12円＝○○円（１円未満切り捨て）</t>
    <phoneticPr fontId="2"/>
  </si>
  <si>
    <t xml:space="preserve">  ○○円－（○○円×0.9、0.8又は0.7（１円未満切り捨て））＝△△円（利用者負担額）</t>
    <phoneticPr fontId="2"/>
  </si>
  <si>
    <t>　単位数×10.88円＝○○円（１円未満切り捨て）</t>
    <phoneticPr fontId="2"/>
  </si>
  <si>
    <t>　単位数×10.00円＝○○円（１円未満切り捨て）</t>
    <phoneticPr fontId="22"/>
  </si>
  <si>
    <t>　単位数×10.00円＝○○円（１円未満切り捨て）</t>
    <phoneticPr fontId="2"/>
  </si>
  <si>
    <t xml:space="preserve">  ○○円－（○○円×0.9、0.8又は0.7（１円未満切り捨て））＝△△円（利用者負担額）</t>
    <phoneticPr fontId="2"/>
  </si>
  <si>
    <t>　単位数×10.72円＝○○円（１円未満切り捨て）</t>
    <phoneticPr fontId="2"/>
  </si>
  <si>
    <t>*利用者負担額（１割、２割又は３割）の算出方法</t>
    <phoneticPr fontId="2"/>
  </si>
  <si>
    <t>単位数×10.72円＝○○円（１円未満切り捨て）</t>
    <phoneticPr fontId="2"/>
  </si>
  <si>
    <t xml:space="preserve"> ○○円－（○○円×0.9、0.8又は0.7（１円未満切り捨て））＝△△円（利用者負担額）</t>
    <phoneticPr fontId="2"/>
  </si>
  <si>
    <t>*利用者負担額欄は各負担割合に応じて単位数を円に換算し表示したものです。</t>
    <phoneticPr fontId="2"/>
  </si>
  <si>
    <t>ただし、小数点以下は切り捨てとなるため、１ヶ月の合計単位数で計算した場合、多少の誤差が出ます。</t>
    <phoneticPr fontId="2"/>
  </si>
  <si>
    <t>○○円－（○○円×0.9、0.8又は0.7（１円未満切り捨て））＝△△円（利用者負担額）</t>
    <phoneticPr fontId="2"/>
  </si>
  <si>
    <t>*利用者負担額欄は各負担割合に応じて単位数を円に換算し表示したものです。</t>
    <phoneticPr fontId="22"/>
  </si>
  <si>
    <t>ただし、小数点以下は切り捨てとなるため、１ヶ月の合計単位数で計算した場合、多少の誤差が出ます。</t>
    <phoneticPr fontId="22"/>
  </si>
  <si>
    <t>単位数×10.88円＝○○円（１円未満切り捨て）</t>
    <phoneticPr fontId="2"/>
  </si>
  <si>
    <t>単位数×10.88円＝○○円（１円未満切り捨て）</t>
    <phoneticPr fontId="22"/>
  </si>
  <si>
    <t>１ 横浜市訪問型生活援助サービスの介護報酬に係る費用</t>
    <phoneticPr fontId="22"/>
  </si>
  <si>
    <t>*利用者負担額（１割）の算出方法</t>
    <phoneticPr fontId="2"/>
  </si>
  <si>
    <t>○○円－（○○円×0.9（１円未満切り捨て））＝△△円（利用者負担額）</t>
    <phoneticPr fontId="2"/>
  </si>
  <si>
    <t>*利用者負担額（２割）の算出方法</t>
    <phoneticPr fontId="22"/>
  </si>
  <si>
    <t>○○円－（○○円×0.8（１円未満切り捨て））＝△△円（利用者負担額）</t>
    <phoneticPr fontId="22"/>
  </si>
  <si>
    <t>*利用者負担額（３割）の算出方法</t>
    <phoneticPr fontId="22"/>
  </si>
  <si>
    <t>○○円－（○○円×0.7（１円未満切り捨て））＝△△円（利用者負担額）</t>
    <phoneticPr fontId="22"/>
  </si>
  <si>
    <t>令和６年４月１日現在</t>
    <phoneticPr fontId="22"/>
  </si>
  <si>
    <t>居宅介護支援費（Ⅱ）</t>
    <phoneticPr fontId="22"/>
  </si>
  <si>
    <t>身体介護を行った後に引き続き所要時間20分以上
の生活援助を行った場合(所要時間20分から計算して
25分を増すごとに)195単位を限度とする。</t>
    <rPh sb="0" eb="2">
      <t>シンタイ</t>
    </rPh>
    <rPh sb="2" eb="4">
      <t>カイゴ</t>
    </rPh>
    <rPh sb="5" eb="6">
      <t>オコナ</t>
    </rPh>
    <rPh sb="8" eb="9">
      <t>アト</t>
    </rPh>
    <rPh sb="10" eb="11">
      <t>ヒ</t>
    </rPh>
    <rPh sb="12" eb="13">
      <t>ツヅ</t>
    </rPh>
    <rPh sb="14" eb="16">
      <t>ショヨウ</t>
    </rPh>
    <rPh sb="20" eb="23">
      <t>フンイジョウ</t>
    </rPh>
    <rPh sb="25" eb="27">
      <t>セイカツ</t>
    </rPh>
    <rPh sb="27" eb="29">
      <t>エンジョ</t>
    </rPh>
    <rPh sb="30" eb="31">
      <t>オコナ</t>
    </rPh>
    <rPh sb="33" eb="35">
      <t>バアイ</t>
    </rPh>
    <rPh sb="45" eb="47">
      <t>ケイサン</t>
    </rPh>
    <phoneticPr fontId="0"/>
  </si>
  <si>
    <t>所定単位数の100分の20、10、10、3、3</t>
  </si>
  <si>
    <t>１日につき</t>
    <rPh sb="1" eb="2">
      <t>ニチ</t>
    </rPh>
    <phoneticPr fontId="0"/>
  </si>
  <si>
    <t>認知症専門ケア加算（Ⅱ）</t>
    <rPh sb="0" eb="3">
      <t>ニンチショウ</t>
    </rPh>
    <rPh sb="3" eb="5">
      <t>センモン</t>
    </rPh>
    <phoneticPr fontId="0"/>
  </si>
  <si>
    <t>口腔連携強化加算</t>
    <rPh sb="0" eb="2">
      <t>コウクウ</t>
    </rPh>
    <rPh sb="2" eb="4">
      <t>レンケイ</t>
    </rPh>
    <rPh sb="4" eb="8">
      <t>キョウカカサン</t>
    </rPh>
    <phoneticPr fontId="0"/>
  </si>
  <si>
    <t>１月につき１回を限度</t>
    <rPh sb="1" eb="2">
      <t>ツキ</t>
    </rPh>
    <rPh sb="6" eb="7">
      <t>カイ</t>
    </rPh>
    <rPh sb="8" eb="10">
      <t>ゲンド</t>
    </rPh>
    <phoneticPr fontId="0"/>
  </si>
  <si>
    <r>
      <t>　　介護職員３名、清拭・部分浴の場合（９５％×９０％）
　　</t>
    </r>
    <r>
      <rPr>
        <sz val="8"/>
        <rFont val="ＭＳ 明朝"/>
        <family val="1"/>
        <charset val="128"/>
      </rPr>
      <t>[1266単位×0.95（小数第１位四捨五入)]×0.9（小数第１位四捨五入)</t>
    </r>
    <rPh sb="2" eb="4">
      <t>カイゴ</t>
    </rPh>
    <rPh sb="4" eb="6">
      <t>ショクイン</t>
    </rPh>
    <rPh sb="7" eb="8">
      <t>メイ</t>
    </rPh>
    <rPh sb="9" eb="11">
      <t>セイシキ</t>
    </rPh>
    <rPh sb="12" eb="15">
      <t>ブブンヨク</t>
    </rPh>
    <rPh sb="16" eb="18">
      <t>バアイ</t>
    </rPh>
    <rPh sb="35" eb="37">
      <t>タンイ</t>
    </rPh>
    <rPh sb="43" eb="45">
      <t>ショウスウ</t>
    </rPh>
    <rPh sb="45" eb="46">
      <t>ダイ</t>
    </rPh>
    <rPh sb="47" eb="48">
      <t>イ</t>
    </rPh>
    <rPh sb="48" eb="52">
      <t>シシャゴニュウ</t>
    </rPh>
    <phoneticPr fontId="2"/>
  </si>
  <si>
    <t>看取り連携体制加算</t>
  </si>
  <si>
    <t>１回につき</t>
    <phoneticPr fontId="2"/>
  </si>
  <si>
    <r>
      <t>　　介護職員２名、清拭・部分浴の場合（９５％×９０％）
　　</t>
    </r>
    <r>
      <rPr>
        <sz val="8"/>
        <rFont val="ＭＳ 明朝"/>
        <family val="1"/>
        <charset val="128"/>
      </rPr>
      <t>[856単位×0.95（小数第１位四捨五入)]×0.9（小数第１位四捨五入)</t>
    </r>
    <rPh sb="2" eb="4">
      <t>カイゴ</t>
    </rPh>
    <rPh sb="4" eb="6">
      <t>ショクイン</t>
    </rPh>
    <rPh sb="7" eb="8">
      <t>メイ</t>
    </rPh>
    <rPh sb="9" eb="11">
      <t>セイシキ</t>
    </rPh>
    <rPh sb="12" eb="15">
      <t>ブブンヨク</t>
    </rPh>
    <rPh sb="16" eb="18">
      <t>バアイ</t>
    </rPh>
    <rPh sb="34" eb="36">
      <t>タンイ</t>
    </rPh>
    <rPh sb="42" eb="44">
      <t>ショウスウ</t>
    </rPh>
    <rPh sb="44" eb="45">
      <t>ダイ</t>
    </rPh>
    <rPh sb="46" eb="47">
      <t>イ</t>
    </rPh>
    <rPh sb="47" eb="51">
      <t>シシャゴニュウ</t>
    </rPh>
    <phoneticPr fontId="2"/>
  </si>
  <si>
    <t>令和６年６月１日現在</t>
    <phoneticPr fontId="22"/>
  </si>
  <si>
    <t>令和６年６月１日現在</t>
    <phoneticPr fontId="2"/>
  </si>
  <si>
    <t>１回につき</t>
    <rPh sb="1" eb="2">
      <t>カイ</t>
    </rPh>
    <phoneticPr fontId="22"/>
  </si>
  <si>
    <t>　　医療用麻薬持続注射療法加算</t>
    <rPh sb="2" eb="5">
      <t>イリョウヨウ</t>
    </rPh>
    <rPh sb="5" eb="7">
      <t>マヤク</t>
    </rPh>
    <rPh sb="7" eb="9">
      <t>ジゾク</t>
    </rPh>
    <rPh sb="9" eb="11">
      <t>チュウシャ</t>
    </rPh>
    <rPh sb="11" eb="15">
      <t>リョウホウカサン</t>
    </rPh>
    <phoneticPr fontId="22"/>
  </si>
  <si>
    <t>　　在宅中心静脈栄養法加算</t>
    <rPh sb="2" eb="4">
      <t>ザイタク</t>
    </rPh>
    <rPh sb="4" eb="8">
      <t>チュウシンジョウミャク</t>
    </rPh>
    <rPh sb="8" eb="11">
      <t>エイヨウホウ</t>
    </rPh>
    <rPh sb="11" eb="13">
      <t>カサン</t>
    </rPh>
    <phoneticPr fontId="22"/>
  </si>
  <si>
    <t>　大規模型通所リハビリテーション費</t>
    <rPh sb="1" eb="4">
      <t>ダイキボ</t>
    </rPh>
    <rPh sb="4" eb="5">
      <t>ガタ</t>
    </rPh>
    <rPh sb="5" eb="7">
      <t>ツウショ</t>
    </rPh>
    <rPh sb="16" eb="17">
      <t>ヒ</t>
    </rPh>
    <phoneticPr fontId="2"/>
  </si>
  <si>
    <t>　 (1)　イ　６月以内</t>
    <rPh sb="9" eb="10">
      <t>ゲツ</t>
    </rPh>
    <rPh sb="10" eb="12">
      <t>イナイ</t>
    </rPh>
    <phoneticPr fontId="2"/>
  </si>
  <si>
    <t>　　　　イ　６月超</t>
    <rPh sb="7" eb="8">
      <t>ゲツ</t>
    </rPh>
    <rPh sb="8" eb="9">
      <t>チョウ</t>
    </rPh>
    <phoneticPr fontId="2"/>
  </si>
  <si>
    <t xml:space="preserve"> 　(2)　ロ　６月以内</t>
    <rPh sb="9" eb="10">
      <t>ゲツ</t>
    </rPh>
    <rPh sb="10" eb="12">
      <t>イナイ</t>
    </rPh>
    <phoneticPr fontId="2"/>
  </si>
  <si>
    <t>　　　　ロ　６月超</t>
    <rPh sb="7" eb="8">
      <t>ゲツ</t>
    </rPh>
    <rPh sb="8" eb="9">
      <t>チョウ</t>
    </rPh>
    <phoneticPr fontId="2"/>
  </si>
  <si>
    <t xml:space="preserve"> 　(3)　ハ　６月以内</t>
    <phoneticPr fontId="2"/>
  </si>
  <si>
    <t>　　　　ハ　６月超</t>
    <rPh sb="7" eb="8">
      <t>ゲツ</t>
    </rPh>
    <rPh sb="8" eb="9">
      <t>チョウ</t>
    </rPh>
    <phoneticPr fontId="2"/>
  </si>
  <si>
    <t>　　　医師がリハビリテーション計画を説明した場合</t>
    <rPh sb="3" eb="5">
      <t>イシ</t>
    </rPh>
    <rPh sb="15" eb="17">
      <t>ケイカク</t>
    </rPh>
    <rPh sb="18" eb="20">
      <t>セツメイ</t>
    </rPh>
    <rPh sb="22" eb="24">
      <t>バアイ</t>
    </rPh>
    <phoneticPr fontId="2"/>
  </si>
  <si>
    <t>　口腔機能向上加算（Ⅱ）イ</t>
    <rPh sb="1" eb="3">
      <t>コウコウ</t>
    </rPh>
    <rPh sb="3" eb="5">
      <t>キノウ</t>
    </rPh>
    <rPh sb="5" eb="7">
      <t>コウジョウ</t>
    </rPh>
    <rPh sb="7" eb="9">
      <t>カサン</t>
    </rPh>
    <phoneticPr fontId="2"/>
  </si>
  <si>
    <t>　緊急時訪問看護加算（Ⅰ）</t>
    <rPh sb="1" eb="3">
      <t>キンキュウ</t>
    </rPh>
    <rPh sb="3" eb="4">
      <t>ジ</t>
    </rPh>
    <rPh sb="4" eb="6">
      <t>ホウモン</t>
    </rPh>
    <rPh sb="6" eb="8">
      <t>カンゴ</t>
    </rPh>
    <rPh sb="8" eb="10">
      <t>カサン</t>
    </rPh>
    <phoneticPr fontId="2"/>
  </si>
  <si>
    <t>　緊急時訪問看護加算（Ⅱ）</t>
    <rPh sb="1" eb="3">
      <t>キンキュウ</t>
    </rPh>
    <rPh sb="3" eb="4">
      <t>ジ</t>
    </rPh>
    <rPh sb="4" eb="6">
      <t>ホウモン</t>
    </rPh>
    <rPh sb="6" eb="8">
      <t>カンゴ</t>
    </rPh>
    <rPh sb="8" eb="10">
      <t>カサン</t>
    </rPh>
    <phoneticPr fontId="2"/>
  </si>
  <si>
    <t>　遠隔死亡診断補助加算</t>
    <rPh sb="1" eb="3">
      <t>エンカク</t>
    </rPh>
    <rPh sb="3" eb="5">
      <t>シボウ</t>
    </rPh>
    <rPh sb="5" eb="7">
      <t>シンダン</t>
    </rPh>
    <rPh sb="7" eb="9">
      <t>ホジョ</t>
    </rPh>
    <rPh sb="9" eb="11">
      <t>カサン</t>
    </rPh>
    <phoneticPr fontId="22"/>
  </si>
  <si>
    <t xml:space="preserve">  初回加算（Ⅱ）</t>
    <rPh sb="4" eb="6">
      <t>カサン</t>
    </rPh>
    <phoneticPr fontId="2"/>
  </si>
  <si>
    <t xml:space="preserve">  初回加算（Ⅰ）</t>
    <rPh sb="4" eb="6">
      <t>カサン</t>
    </rPh>
    <phoneticPr fontId="2"/>
  </si>
  <si>
    <t xml:space="preserve">  口腔連携強化加算</t>
    <rPh sb="2" eb="4">
      <t>コウクウ</t>
    </rPh>
    <rPh sb="4" eb="6">
      <t>レンケイ</t>
    </rPh>
    <rPh sb="6" eb="8">
      <t>キョウカ</t>
    </rPh>
    <rPh sb="8" eb="10">
      <t>カサン</t>
    </rPh>
    <phoneticPr fontId="2"/>
  </si>
  <si>
    <t>　口腔機能向上加算（Ⅱ）ロ</t>
    <phoneticPr fontId="2"/>
  </si>
  <si>
    <t>　退院時共同指導加算</t>
    <rPh sb="1" eb="4">
      <t>タイインジ</t>
    </rPh>
    <rPh sb="4" eb="10">
      <t>キョウドウシドウカサン</t>
    </rPh>
    <phoneticPr fontId="2"/>
  </si>
  <si>
    <t>１月に２回を限度として２回につき</t>
  </si>
  <si>
    <t>１月に２回を限度として１回につき</t>
    <phoneticPr fontId="2"/>
  </si>
  <si>
    <t xml:space="preserve"> 　　訪問看護ステーション</t>
    <rPh sb="3" eb="5">
      <t>ホウモン</t>
    </rPh>
    <rPh sb="5" eb="7">
      <t>カンゴ</t>
    </rPh>
    <phoneticPr fontId="0"/>
  </si>
  <si>
    <t xml:space="preserve"> 　　病院又は診療所</t>
    <rPh sb="3" eb="5">
      <t>ビョウイン</t>
    </rPh>
    <rPh sb="5" eb="6">
      <t>マタ</t>
    </rPh>
    <rPh sb="7" eb="10">
      <t>シンリョウジョ</t>
    </rPh>
    <phoneticPr fontId="0"/>
  </si>
  <si>
    <t>１月に１回に限り</t>
  </si>
  <si>
    <t xml:space="preserve">  初回加算（Ⅰ）</t>
  </si>
  <si>
    <t xml:space="preserve">  初回加算（Ⅱ）</t>
  </si>
  <si>
    <t xml:space="preserve">  口腔連携強化加算</t>
    <rPh sb="2" eb="4">
      <t>コウクウ</t>
    </rPh>
    <rPh sb="4" eb="6">
      <t>レンケイ</t>
    </rPh>
    <rPh sb="6" eb="8">
      <t>キョウカ</t>
    </rPh>
    <rPh sb="8" eb="10">
      <t>カサン</t>
    </rPh>
    <phoneticPr fontId="0"/>
  </si>
  <si>
    <t>当該退院につき１回に限り</t>
    <rPh sb="0" eb="2">
      <t>トウガイ</t>
    </rPh>
    <rPh sb="2" eb="4">
      <t>タイイン</t>
    </rPh>
    <rPh sb="8" eb="9">
      <t>カイ</t>
    </rPh>
    <rPh sb="10" eb="11">
      <t>カギ</t>
    </rPh>
    <phoneticPr fontId="2"/>
  </si>
  <si>
    <t xml:space="preserve">  口腔機能向上加算（Ⅱ）イ</t>
    <rPh sb="2" eb="4">
      <t>コウコウ</t>
    </rPh>
    <rPh sb="4" eb="6">
      <t>キノウ</t>
    </rPh>
    <rPh sb="6" eb="8">
      <t>コウジョウ</t>
    </rPh>
    <rPh sb="8" eb="10">
      <t>カサン</t>
    </rPh>
    <phoneticPr fontId="2"/>
  </si>
  <si>
    <t xml:space="preserve">  口腔機能向上加算（Ⅱ）ロ</t>
    <rPh sb="2" eb="4">
      <t>コウコウ</t>
    </rPh>
    <rPh sb="4" eb="6">
      <t>キノウ</t>
    </rPh>
    <rPh sb="6" eb="8">
      <t>コウジョウ</t>
    </rPh>
    <rPh sb="8" eb="10">
      <t>カサン</t>
    </rPh>
    <phoneticPr fontId="2"/>
  </si>
  <si>
    <t>　　　　医師がリハビリテーション計画を説明した場合</t>
    <rPh sb="4" eb="6">
      <t>イシ</t>
    </rPh>
    <rPh sb="16" eb="18">
      <t>ケイカク</t>
    </rPh>
    <rPh sb="19" eb="21">
      <t>セツメイ</t>
    </rPh>
    <rPh sb="23" eb="25">
      <t>バアイ</t>
    </rPh>
    <phoneticPr fontId="2"/>
  </si>
  <si>
    <t>１月に２回を限度として１回につき</t>
    <phoneticPr fontId="22"/>
  </si>
  <si>
    <t>　退院時共同指導加算</t>
    <phoneticPr fontId="22"/>
  </si>
  <si>
    <t>当該退院につき１回に限り</t>
    <phoneticPr fontId="22"/>
  </si>
  <si>
    <t>　　(1)　イ　６月以内</t>
    <rPh sb="9" eb="10">
      <t>ゲツ</t>
    </rPh>
    <rPh sb="10" eb="12">
      <t>イナイ</t>
    </rPh>
    <phoneticPr fontId="2"/>
  </si>
  <si>
    <t>　　　　 イ　６月超</t>
    <rPh sb="8" eb="9">
      <t>ゲツ</t>
    </rPh>
    <rPh sb="9" eb="10">
      <t>チョウ</t>
    </rPh>
    <phoneticPr fontId="2"/>
  </si>
  <si>
    <t>　　(2)　ロ　６月以内</t>
    <rPh sb="9" eb="10">
      <t>ゲツ</t>
    </rPh>
    <rPh sb="10" eb="12">
      <t>イナイ</t>
    </rPh>
    <phoneticPr fontId="2"/>
  </si>
  <si>
    <t>　　 　　ロ　６月超</t>
    <rPh sb="8" eb="9">
      <t>ゲツ</t>
    </rPh>
    <rPh sb="9" eb="10">
      <t>チョウ</t>
    </rPh>
    <phoneticPr fontId="2"/>
  </si>
  <si>
    <t>　　(3)　ハ　６月以内</t>
    <phoneticPr fontId="2"/>
  </si>
  <si>
    <t>　　 　　ハ　６月超</t>
    <rPh sb="8" eb="9">
      <t>ゲツ</t>
    </rPh>
    <rPh sb="9" eb="10">
      <t>チョウ</t>
    </rPh>
    <phoneticPr fontId="2"/>
  </si>
  <si>
    <t>　　　　医師がリハビリテーション計画を説明した場合</t>
    <phoneticPr fontId="22"/>
  </si>
  <si>
    <t xml:space="preserve">  口腔機能向上加算（Ⅱ）ロ</t>
    <phoneticPr fontId="22"/>
  </si>
  <si>
    <t>　退院時共同指導加算</t>
    <rPh sb="1" eb="3">
      <t>タイイン</t>
    </rPh>
    <rPh sb="3" eb="4">
      <t>ジ</t>
    </rPh>
    <rPh sb="4" eb="10">
      <t>キョウドウシドウカサン</t>
    </rPh>
    <phoneticPr fontId="2"/>
  </si>
  <si>
    <t>当該退院につき１回に限り</t>
    <phoneticPr fontId="2"/>
  </si>
  <si>
    <t>　一体的サービス提供加算</t>
    <rPh sb="1" eb="4">
      <t>イッタイテキ</t>
    </rPh>
    <rPh sb="8" eb="12">
      <t>テイキョウカサン</t>
    </rPh>
    <phoneticPr fontId="2"/>
  </si>
  <si>
    <t>がん末期の患者・中心静脈栄養患者・注射による麻薬の投与を受けている者の場合、１月につき８回を、それ以外の場合は１月につき４回を限度。</t>
    <rPh sb="2" eb="4">
      <t>マッキ</t>
    </rPh>
    <rPh sb="5" eb="7">
      <t>カンジャ</t>
    </rPh>
    <rPh sb="8" eb="10">
      <t>チュウシン</t>
    </rPh>
    <rPh sb="10" eb="12">
      <t>ジョウミャク</t>
    </rPh>
    <rPh sb="12" eb="14">
      <t>エイヨウ</t>
    </rPh>
    <rPh sb="14" eb="16">
      <t>カンジャ</t>
    </rPh>
    <rPh sb="17" eb="19">
      <t>チュウシャ</t>
    </rPh>
    <rPh sb="22" eb="24">
      <t>マヤク</t>
    </rPh>
    <rPh sb="25" eb="27">
      <t>トウヨ</t>
    </rPh>
    <rPh sb="28" eb="29">
      <t>ウ</t>
    </rPh>
    <rPh sb="33" eb="34">
      <t>モノ</t>
    </rPh>
    <rPh sb="35" eb="37">
      <t>バアイ</t>
    </rPh>
    <rPh sb="39" eb="40">
      <t>ツキ</t>
    </rPh>
    <rPh sb="44" eb="45">
      <t>カイ</t>
    </rPh>
    <rPh sb="49" eb="51">
      <t>イガイ</t>
    </rPh>
    <rPh sb="52" eb="54">
      <t>バアイ</t>
    </rPh>
    <rPh sb="56" eb="57">
      <t>ツキ</t>
    </rPh>
    <rPh sb="61" eb="62">
      <t>カイ</t>
    </rPh>
    <rPh sb="63" eb="65">
      <t>ゲンド</t>
    </rPh>
    <phoneticPr fontId="2"/>
  </si>
  <si>
    <t>がん末期の患者・中心静脈栄養患者・注射による麻薬の投与を受けている者の場合、１月につき８回を、それ以外の場合は１月につき４回を限度。。</t>
    <rPh sb="2" eb="4">
      <t>マッキ</t>
    </rPh>
    <rPh sb="5" eb="7">
      <t>カンジャ</t>
    </rPh>
    <rPh sb="8" eb="10">
      <t>チュウシン</t>
    </rPh>
    <rPh sb="10" eb="12">
      <t>ジョウミャク</t>
    </rPh>
    <rPh sb="12" eb="14">
      <t>エイヨウ</t>
    </rPh>
    <rPh sb="14" eb="16">
      <t>カンジャ</t>
    </rPh>
    <rPh sb="17" eb="19">
      <t>チュウシャ</t>
    </rPh>
    <rPh sb="22" eb="24">
      <t>マヤク</t>
    </rPh>
    <rPh sb="25" eb="27">
      <t>トウヨ</t>
    </rPh>
    <rPh sb="28" eb="29">
      <t>ウ</t>
    </rPh>
    <rPh sb="33" eb="34">
      <t>モノ</t>
    </rPh>
    <rPh sb="35" eb="37">
      <t>バアイ</t>
    </rPh>
    <rPh sb="39" eb="40">
      <t>ガツ</t>
    </rPh>
    <rPh sb="44" eb="45">
      <t>カイ</t>
    </rPh>
    <rPh sb="49" eb="51">
      <t>イガイ</t>
    </rPh>
    <rPh sb="52" eb="54">
      <t>バアイ</t>
    </rPh>
    <rPh sb="56" eb="57">
      <t>ガツ</t>
    </rPh>
    <rPh sb="61" eb="62">
      <t>カイ</t>
    </rPh>
    <rPh sb="63" eb="65">
      <t>ゲンド</t>
    </rPh>
    <phoneticPr fontId="2"/>
  </si>
  <si>
    <t>令和６年６月１日現在</t>
  </si>
  <si>
    <r>
      <t xml:space="preserve"> </t>
    </r>
    <r>
      <rPr>
        <sz val="9"/>
        <rFont val="ＭＳ 明朝"/>
        <family val="1"/>
        <charset val="128"/>
      </rPr>
      <t>事業所の医師がリハビリテーション計画の作成に係る
 診療を行わなかった場合（医療機関から退院した場合を除く）</t>
    </r>
    <rPh sb="39" eb="41">
      <t>イリョウ</t>
    </rPh>
    <rPh sb="41" eb="43">
      <t>キカン</t>
    </rPh>
    <rPh sb="45" eb="47">
      <t>タイイン</t>
    </rPh>
    <rPh sb="49" eb="51">
      <t>バアイ</t>
    </rPh>
    <rPh sb="52" eb="53">
      <t>ノゾ</t>
    </rPh>
    <phoneticPr fontId="2"/>
  </si>
  <si>
    <t>　(1)　リハビリテーションマネジメント加算(イ)　</t>
    <phoneticPr fontId="2"/>
  </si>
  <si>
    <t>　(2)　リハビリテーションマネジメント加算(ロ)</t>
    <phoneticPr fontId="2"/>
  </si>
  <si>
    <t>　認知症短期集中リハビリテーション実施加算</t>
    <rPh sb="1" eb="4">
      <t>ニンチショウ</t>
    </rPh>
    <rPh sb="4" eb="8">
      <t>タンキシュウチュウ</t>
    </rPh>
    <rPh sb="17" eb="21">
      <t>ジッシカサン</t>
    </rPh>
    <phoneticPr fontId="2"/>
  </si>
  <si>
    <t>１週に２日を限度として１日につき</t>
    <rPh sb="1" eb="2">
      <t>シュウ</t>
    </rPh>
    <rPh sb="4" eb="5">
      <t>ニチ</t>
    </rPh>
    <rPh sb="6" eb="8">
      <t>ゲンド</t>
    </rPh>
    <rPh sb="12" eb="13">
      <t>ニチ</t>
    </rPh>
    <phoneticPr fontId="2"/>
  </si>
  <si>
    <t>　口腔連携強化加算</t>
    <rPh sb="1" eb="3">
      <t>コウクウ</t>
    </rPh>
    <rPh sb="3" eb="5">
      <t>レンケイ</t>
    </rPh>
    <rPh sb="5" eb="9">
      <t>キョウカカサン</t>
    </rPh>
    <phoneticPr fontId="2"/>
  </si>
  <si>
    <t>1月に1回に限り</t>
    <rPh sb="1" eb="2">
      <t>ツキ</t>
    </rPh>
    <rPh sb="4" eb="5">
      <t>カイ</t>
    </rPh>
    <rPh sb="6" eb="7">
      <t>カギ</t>
    </rPh>
    <phoneticPr fontId="2"/>
  </si>
  <si>
    <t>　退院時共同指導加算</t>
    <rPh sb="1" eb="4">
      <t>タイインジ</t>
    </rPh>
    <rPh sb="4" eb="8">
      <t>キョウドウシドウ</t>
    </rPh>
    <rPh sb="8" eb="10">
      <t>カサン</t>
    </rPh>
    <phoneticPr fontId="2"/>
  </si>
  <si>
    <t>当該退院につき１回に限り</t>
    <phoneticPr fontId="2"/>
  </si>
  <si>
    <t xml:space="preserve"> 事業所の医師がリハビリテーション計画の作成に係る
 診療を行わなかった場合（医療機関から退院した場合を除く）</t>
    <phoneticPr fontId="2"/>
  </si>
  <si>
    <t>１月に1回に限り</t>
    <rPh sb="1" eb="2">
      <t>ツキ</t>
    </rPh>
    <rPh sb="4" eb="5">
      <t>カイ</t>
    </rPh>
    <rPh sb="6" eb="7">
      <t>カギ</t>
    </rPh>
    <phoneticPr fontId="2"/>
  </si>
  <si>
    <t>　口腔連携強化加算</t>
    <rPh sb="1" eb="3">
      <t>コウクウ</t>
    </rPh>
    <rPh sb="3" eb="9">
      <t>レンケイキョウカカサン</t>
    </rPh>
    <phoneticPr fontId="2"/>
  </si>
  <si>
    <t>　退院時共同指導加算</t>
    <rPh sb="1" eb="4">
      <t>タイインジ</t>
    </rPh>
    <rPh sb="4" eb="6">
      <t>キョウドウ</t>
    </rPh>
    <rPh sb="6" eb="10">
      <t>シドウカサン</t>
    </rPh>
    <phoneticPr fontId="2"/>
  </si>
  <si>
    <r>
      <t>（介護報酬総単位数</t>
    </r>
    <r>
      <rPr>
        <vertAlign val="superscript"/>
        <sz val="9"/>
        <rFont val="ＭＳ 明朝"/>
        <family val="1"/>
        <charset val="128"/>
      </rPr>
      <t>※１</t>
    </r>
    <r>
      <rPr>
        <sz val="9"/>
        <rFont val="ＭＳ 明朝"/>
        <family val="1"/>
        <charset val="128"/>
      </rPr>
      <t>×24.5％）</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</si>
  <si>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×22.4％）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</si>
  <si>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×18.2％）</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</si>
  <si>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×14.5％）</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</si>
  <si>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×22.1％）</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</si>
  <si>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×20.8％）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</si>
  <si>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×20.0％）</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</si>
  <si>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×18.7％）</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</si>
  <si>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×18.4％）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</si>
  <si>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×16.3％）</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</si>
  <si>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×15.8％）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</si>
  <si>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×14.2％）</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</si>
  <si>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×13.9％）</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</si>
  <si>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×12.1％）</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</si>
  <si>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×11.8％）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</si>
  <si>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×7.6％）</t>
    </r>
    <r>
      <rPr>
        <vertAlign val="superscript"/>
        <sz val="9"/>
        <rFont val="ＭＳ 明朝"/>
        <family val="1"/>
        <charset val="128"/>
      </rPr>
      <t>※２</t>
    </r>
    <r>
      <rPr>
        <sz val="9"/>
        <rFont val="ＭＳ 明朝"/>
        <family val="1"/>
        <charset val="128"/>
      </rPr>
      <t>×11.12</t>
    </r>
    <phoneticPr fontId="2"/>
  </si>
  <si>
    <t>令和６年6月１日現在</t>
    <phoneticPr fontId="2"/>
  </si>
  <si>
    <t>介護職員等処遇改善加算(１月につき)</t>
  </si>
  <si>
    <t>介護職員等処遇改善加算(１月につき)</t>
    <rPh sb="4" eb="5">
      <t>トウ</t>
    </rPh>
    <phoneticPr fontId="2"/>
  </si>
  <si>
    <t>介護職員等処遇改善加算（Ⅰ）※３</t>
  </si>
  <si>
    <t>介護職員等処遇改善加算（Ⅱ）※３</t>
  </si>
  <si>
    <t>介護職員等処遇改善加算（Ⅲ）※３</t>
  </si>
  <si>
    <t>介護職員等処遇改善加算（Ⅳ）※３</t>
  </si>
  <si>
    <t>介護職員等処遇改善加算（Ⅴ）（１）※３</t>
  </si>
  <si>
    <t>介護職員等処遇改善加算（Ⅴ）（２）※３</t>
  </si>
  <si>
    <t>介護職員等処遇改善加算（Ⅴ）（３）※３</t>
  </si>
  <si>
    <t>介護職員等処遇改善加算（Ⅴ）（４）※３</t>
  </si>
  <si>
    <t>介護職員等処遇改善加算（Ⅴ）（５）※３</t>
  </si>
  <si>
    <t>介護職員等処遇改善加算（Ⅴ）（６）※３</t>
  </si>
  <si>
    <t>介護職員等処遇改善加算（Ⅴ）（７）※３</t>
  </si>
  <si>
    <t>介護職員等処遇改善加算（Ⅴ）（８）※３</t>
  </si>
  <si>
    <t>介護職員等処遇改善加算（Ⅴ）（９）※３</t>
  </si>
  <si>
    <t>介護職員等処遇改善加算（Ⅴ）（10）※３</t>
  </si>
  <si>
    <t>介護職員等処遇改善加算（Ⅴ）（11）※３</t>
  </si>
  <si>
    <t>介護職員等処遇改善加算（Ⅴ）（12）※３</t>
  </si>
  <si>
    <t>介護職員等処遇改善加算（Ⅴ）（13）※３</t>
  </si>
  <si>
    <t>介護職員等処遇改善加算（Ⅴ）（14）※３</t>
  </si>
  <si>
    <t>※３　介護職員等処遇改善加算等の利用者負担額は、上記額－（上記額×負担割合（１円未満切り捨て））</t>
  </si>
  <si>
    <t>※３　介護職員等処遇改善加算等の利用者負担額は、上記額－（上記額×負担割合（１円未満切り捨て））</t>
    <phoneticPr fontId="22"/>
  </si>
  <si>
    <t>※３　介護職員等処遇改善加算等の利用者負担額は、上記額－（上記額×負担割合（１円未満切り捨て））</t>
    <rPh sb="14" eb="15">
      <t>トウ</t>
    </rPh>
    <rPh sb="33" eb="35">
      <t>フタン</t>
    </rPh>
    <rPh sb="35" eb="37">
      <t>ワリアイ</t>
    </rPh>
    <phoneticPr fontId="2"/>
  </si>
  <si>
    <r>
      <t>（介護報酬総単位数</t>
    </r>
    <r>
      <rPr>
        <vertAlign val="superscript"/>
        <sz val="9"/>
        <rFont val="ＭＳ 明朝"/>
        <family val="1"/>
        <charset val="128"/>
      </rPr>
      <t>※１</t>
    </r>
    <r>
      <rPr>
        <sz val="9"/>
        <rFont val="ＭＳ 明朝"/>
        <family val="1"/>
        <charset val="128"/>
      </rPr>
      <t>×9.4％）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</si>
  <si>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×7.9％）</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</si>
  <si>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×8.9％）</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</si>
  <si>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×8.4％）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</si>
  <si>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×8.3％）</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</si>
  <si>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×7.8％）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</si>
  <si>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×7.3％）</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</si>
  <si>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×6.7％）</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</si>
  <si>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×6.5％）</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</si>
  <si>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×6.8％）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</si>
  <si>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×5.9％）</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</si>
  <si>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</si>
  <si>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×5.2％）</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</si>
  <si>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×4.8％）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</si>
  <si>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×4.4％）</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</si>
  <si>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×3.3％）</t>
    </r>
    <r>
      <rPr>
        <vertAlign val="superscript"/>
        <sz val="9"/>
        <rFont val="ＭＳ 明朝"/>
        <family val="1"/>
        <charset val="128"/>
      </rPr>
      <t>※２</t>
    </r>
    <r>
      <rPr>
        <sz val="9"/>
        <rFont val="ＭＳ 明朝"/>
        <family val="1"/>
        <charset val="128"/>
      </rPr>
      <t>×11.12</t>
    </r>
    <phoneticPr fontId="2"/>
  </si>
  <si>
    <t>令和６年６月１日現在</t>
    <phoneticPr fontId="2"/>
  </si>
  <si>
    <t>（介護報酬総単位数※１×9.2％）※２×10.72</t>
  </si>
  <si>
    <t>（介護報酬総単位数※１×9.0％）※２×10.72</t>
  </si>
  <si>
    <t>（介護報酬総単位数※１×8.0％）※２×10.72</t>
  </si>
  <si>
    <t>（介護報酬総単位数※１×6.4％）※２×10.72</t>
  </si>
  <si>
    <t>（介護報酬総単位数※１×8.1％）※２×10.72</t>
  </si>
  <si>
    <t>（介護報酬総単位数※１×7.6％）※２×10.72</t>
  </si>
  <si>
    <t>（介護報酬総単位数※１×7.9％）※２×10.72</t>
  </si>
  <si>
    <t>（介護報酬総単位数※１×7.4％）※２×10.72</t>
  </si>
  <si>
    <t>（介護報酬総単位数※１×6.5％）※２×10.72</t>
  </si>
  <si>
    <t>（介護報酬総単位数※１×6.3％）※２×10.72</t>
  </si>
  <si>
    <t>（介護報酬総単位数※１×5.6％）※２×10.72</t>
  </si>
  <si>
    <t>（介護報酬総単位数※１×6.9％）※２×10.72</t>
  </si>
  <si>
    <t>（介護報酬総単位数※１×5.4％）※２×10.72</t>
  </si>
  <si>
    <t>（介護報酬総単位数※１×4.5％）※２×10.72</t>
  </si>
  <si>
    <t>（介護報酬総単位数※１×5.3％）※２×10.72</t>
  </si>
  <si>
    <t>（介護報酬総単位数※１×4.3％）※２×10.72</t>
  </si>
  <si>
    <t>（介護報酬総単位数※１×4.4％）※２×10.72</t>
  </si>
  <si>
    <t>（介護報酬総単位数※１×3.3％）※２×10.72</t>
  </si>
  <si>
    <t>（介護報酬総単位数※１×8.6％）※２×10.88</t>
    <phoneticPr fontId="2"/>
  </si>
  <si>
    <t>（介護報酬総単位数※１×8.3％）※２×10.88</t>
    <phoneticPr fontId="2"/>
  </si>
  <si>
    <t>（介護報酬総単位数※１×6.6％）※２×10.88</t>
    <phoneticPr fontId="2"/>
  </si>
  <si>
    <t>（介護報酬総単位数※１×5.3％）※２×10.88</t>
    <phoneticPr fontId="2"/>
  </si>
  <si>
    <t>（介護報酬総単位数※１×7.6％）※２×10.88</t>
    <phoneticPr fontId="2"/>
  </si>
  <si>
    <t>（介護報酬総単位数※１×7.3％）※２×10.88</t>
    <phoneticPr fontId="2"/>
  </si>
  <si>
    <t>（介護報酬総単位数※１×7.0％）※２×10.88</t>
    <phoneticPr fontId="2"/>
  </si>
  <si>
    <t>（介護報酬総単位数※１×6.3％）※２×10.88</t>
    <phoneticPr fontId="2"/>
  </si>
  <si>
    <t>（介護報酬総単位数※１×6.0％）※２×10.88</t>
    <phoneticPr fontId="2"/>
  </si>
  <si>
    <t>（介護報酬総単位数※１×5.8％）※２×10.88</t>
    <phoneticPr fontId="2"/>
  </si>
  <si>
    <t>（介護報酬総単位数※１×5.6％）※２×10.88</t>
    <phoneticPr fontId="2"/>
  </si>
  <si>
    <t>（介護報酬総単位数※１×5.5％）※２×10.88</t>
    <phoneticPr fontId="2"/>
  </si>
  <si>
    <t>（介護報酬総単位数※１×4.8％）※２×10.88</t>
    <phoneticPr fontId="2"/>
  </si>
  <si>
    <t>（介護報酬総単位数※１×4.3％）※２×10.88</t>
    <phoneticPr fontId="2"/>
  </si>
  <si>
    <t>（介護報酬総単位数※１×4.5％）※２×10.88</t>
    <phoneticPr fontId="2"/>
  </si>
  <si>
    <t>（介護報酬総単位数※１×3.8％）※２×10.88</t>
    <phoneticPr fontId="2"/>
  </si>
  <si>
    <t>（介護報酬総単位数※１×2.8％）※２×10.88</t>
    <phoneticPr fontId="2"/>
  </si>
  <si>
    <t>※３　介護職員等処遇改善加算の利用者負担額（１割）は、上記額－（上記額×0.9（１円未満切り捨て））</t>
    <phoneticPr fontId="2"/>
  </si>
  <si>
    <t>※３　介護職員等処遇改善加算の利用者負担額（２割）は、上記額－（上記額×0.8（１円未満切り捨て））</t>
    <phoneticPr fontId="2"/>
  </si>
  <si>
    <t>　一体的サービス提供加算</t>
    <rPh sb="1" eb="4">
      <t>イッタイテキ</t>
    </rPh>
    <rPh sb="8" eb="10">
      <t>テイキョウ</t>
    </rPh>
    <rPh sb="10" eb="12">
      <t>カサン</t>
    </rPh>
    <phoneticPr fontId="2"/>
  </si>
  <si>
    <t>　　７時間以上</t>
    <rPh sb="3" eb="5">
      <t>ジカン</t>
    </rPh>
    <rPh sb="5" eb="7">
      <t>イジョウ</t>
    </rPh>
    <phoneticPr fontId="2"/>
  </si>
  <si>
    <t>　長時間介護予防訪問看護加算</t>
    <rPh sb="1" eb="4">
      <t>チョウジカン</t>
    </rPh>
    <rPh sb="4" eb="8">
      <t>カイゴヨボウ</t>
    </rPh>
    <rPh sb="8" eb="10">
      <t>ホウモン</t>
    </rPh>
    <rPh sb="10" eb="12">
      <t>カンゴ</t>
    </rPh>
    <rPh sb="12" eb="14">
      <t>カサン</t>
    </rPh>
    <phoneticPr fontId="2"/>
  </si>
  <si>
    <t>　緊急時介護予防訪問看護加算（Ⅰ）</t>
    <rPh sb="1" eb="3">
      <t>キンキュウ</t>
    </rPh>
    <rPh sb="3" eb="4">
      <t>ジ</t>
    </rPh>
    <rPh sb="4" eb="8">
      <t>カイゴヨボウ</t>
    </rPh>
    <rPh sb="8" eb="10">
      <t>ホウモン</t>
    </rPh>
    <rPh sb="10" eb="12">
      <t>カンゴ</t>
    </rPh>
    <rPh sb="12" eb="14">
      <t>カサン</t>
    </rPh>
    <phoneticPr fontId="0"/>
  </si>
  <si>
    <t>　緊急時介護予防訪問看護加算（Ⅱ）</t>
    <rPh sb="1" eb="3">
      <t>キンキュウ</t>
    </rPh>
    <rPh sb="3" eb="4">
      <t>ジ</t>
    </rPh>
    <rPh sb="4" eb="8">
      <t>カイゴヨボウ</t>
    </rPh>
    <rPh sb="8" eb="10">
      <t>ホウモン</t>
    </rPh>
    <rPh sb="10" eb="12">
      <t>カンゴ</t>
    </rPh>
    <rPh sb="12" eb="14">
      <t>カサン</t>
    </rPh>
    <phoneticPr fontId="0"/>
  </si>
  <si>
    <t>居宅介護支援費（Ⅰ）</t>
    <rPh sb="0" eb="7">
      <t>キョタクカイゴシエンヒ</t>
    </rPh>
    <phoneticPr fontId="22"/>
  </si>
  <si>
    <t>居宅介護支援費（Ⅱ）</t>
    <rPh sb="0" eb="7">
      <t>キョタクカイゴシエンヒ</t>
    </rPh>
    <phoneticPr fontId="22"/>
  </si>
  <si>
    <r>
      <t>　</t>
    </r>
    <r>
      <rPr>
        <sz val="8"/>
        <rFont val="ＭＳ 明朝"/>
        <family val="1"/>
        <charset val="128"/>
      </rPr>
      <t>事業所と同一敷地内建物等に居住する利用者の場合</t>
    </r>
    <rPh sb="1" eb="4">
      <t>ジギョウショ</t>
    </rPh>
    <rPh sb="5" eb="7">
      <t>ドウイツ</t>
    </rPh>
    <rPh sb="7" eb="10">
      <t>シキチナイ</t>
    </rPh>
    <rPh sb="10" eb="12">
      <t>タテモノ</t>
    </rPh>
    <rPh sb="12" eb="13">
      <t>トウ</t>
    </rPh>
    <rPh sb="14" eb="16">
      <t>キョジュウ</t>
    </rPh>
    <rPh sb="18" eb="21">
      <t>リヨウシャ</t>
    </rPh>
    <rPh sb="22" eb="24">
      <t>バアイ</t>
    </rPh>
    <phoneticPr fontId="22"/>
  </si>
  <si>
    <t>所定単位数×95/100</t>
    <rPh sb="0" eb="5">
      <t>ショテイタンイスウ</t>
    </rPh>
    <phoneticPr fontId="22"/>
  </si>
  <si>
    <t>　 同一の建物に20人以上利用者が居住する場合</t>
    <rPh sb="2" eb="4">
      <t>ドウイツ</t>
    </rPh>
    <rPh sb="5" eb="7">
      <t>タテモノ</t>
    </rPh>
    <rPh sb="10" eb="11">
      <t>ニン</t>
    </rPh>
    <rPh sb="11" eb="13">
      <t>イジョウ</t>
    </rPh>
    <rPh sb="13" eb="16">
      <t>リヨウシャ</t>
    </rPh>
    <rPh sb="17" eb="19">
      <t>キョジュウ</t>
    </rPh>
    <rPh sb="21" eb="23">
      <t>バアイ</t>
    </rPh>
    <phoneticPr fontId="22"/>
  </si>
  <si>
    <t>２人の訪問介護員等による訪問介護を行った場合</t>
    <rPh sb="17" eb="18">
      <t>オコナ</t>
    </rPh>
    <rPh sb="20" eb="22">
      <t>バアイ</t>
    </rPh>
    <phoneticPr fontId="2"/>
  </si>
  <si>
    <t>所定単位数×200/100</t>
    <rPh sb="0" eb="5">
      <t>ショテイタンイスウ</t>
    </rPh>
    <phoneticPr fontId="2"/>
  </si>
  <si>
    <t>早朝・夜間、深夜の訪問介護の場合</t>
    <phoneticPr fontId="2"/>
  </si>
  <si>
    <t>（１）夜間（午後６時～午後10時）・早朝（午前6時～午前8時）</t>
    <rPh sb="3" eb="5">
      <t>ヤカン</t>
    </rPh>
    <rPh sb="6" eb="8">
      <t>ゴゴ</t>
    </rPh>
    <rPh sb="9" eb="10">
      <t>ジ</t>
    </rPh>
    <rPh sb="11" eb="13">
      <t>ゴゴ</t>
    </rPh>
    <rPh sb="15" eb="16">
      <t>ジ</t>
    </rPh>
    <rPh sb="18" eb="20">
      <t>ソウチョウ</t>
    </rPh>
    <rPh sb="21" eb="23">
      <t>ゴゼン</t>
    </rPh>
    <rPh sb="24" eb="25">
      <t>ジ</t>
    </rPh>
    <rPh sb="26" eb="28">
      <t>ゴゼン</t>
    </rPh>
    <rPh sb="29" eb="30">
      <t>ジ</t>
    </rPh>
    <phoneticPr fontId="2"/>
  </si>
  <si>
    <t>所定単位数×25/100を加算</t>
    <rPh sb="0" eb="5">
      <t>ショテイタンイスウ</t>
    </rPh>
    <rPh sb="13" eb="15">
      <t>カサン</t>
    </rPh>
    <phoneticPr fontId="2"/>
  </si>
  <si>
    <t>（２）深夜（午後10時～午前６時）</t>
    <rPh sb="3" eb="5">
      <t>シンヤ</t>
    </rPh>
    <rPh sb="6" eb="8">
      <t>ゴゴ</t>
    </rPh>
    <rPh sb="10" eb="11">
      <t>ジ</t>
    </rPh>
    <rPh sb="12" eb="14">
      <t>ゴゼン</t>
    </rPh>
    <rPh sb="15" eb="16">
      <t>ジ</t>
    </rPh>
    <phoneticPr fontId="2"/>
  </si>
  <si>
    <t>所定単位数×50/100を加算</t>
    <rPh sb="0" eb="5">
      <t>ショテイタンイスウ</t>
    </rPh>
    <rPh sb="13" eb="15">
      <t>カサン</t>
    </rPh>
    <phoneticPr fontId="2"/>
  </si>
  <si>
    <t>同一敷地内建物等に居住する利用者の場合</t>
    <rPh sb="0" eb="2">
      <t>ドウイツ</t>
    </rPh>
    <rPh sb="2" eb="4">
      <t>シキチ</t>
    </rPh>
    <rPh sb="4" eb="5">
      <t>ナイ</t>
    </rPh>
    <rPh sb="5" eb="7">
      <t>タテモノ</t>
    </rPh>
    <rPh sb="7" eb="8">
      <t>トウ</t>
    </rPh>
    <rPh sb="9" eb="11">
      <t>キョジュウ</t>
    </rPh>
    <rPh sb="13" eb="16">
      <t>リヨウシャ</t>
    </rPh>
    <rPh sb="17" eb="19">
      <t>バアイ</t>
    </rPh>
    <phoneticPr fontId="22"/>
  </si>
  <si>
    <t>（１）事業所と同一敷地内建物等に居住する利用者の場合</t>
    <rPh sb="3" eb="6">
      <t>ジギョウショ</t>
    </rPh>
    <rPh sb="16" eb="18">
      <t>キョジュウ</t>
    </rPh>
    <rPh sb="20" eb="23">
      <t>リヨウシャ</t>
    </rPh>
    <rPh sb="24" eb="26">
      <t>バアイ</t>
    </rPh>
    <phoneticPr fontId="2"/>
  </si>
  <si>
    <t>所定単位数×90/100</t>
    <rPh sb="0" eb="5">
      <t>ショテイタンイスウ</t>
    </rPh>
    <phoneticPr fontId="2"/>
  </si>
  <si>
    <t>（２）同一の建物に20人以上利用者が居住する場合</t>
    <phoneticPr fontId="2"/>
  </si>
  <si>
    <t>（３）事業所と同一敷地内建物等に50人以上利用者が居住する場合</t>
    <rPh sb="18" eb="19">
      <t>ニン</t>
    </rPh>
    <phoneticPr fontId="2"/>
  </si>
  <si>
    <t>所定単位数×85/100</t>
    <rPh sb="0" eb="5">
      <t>ショテイタンイスウ</t>
    </rPh>
    <phoneticPr fontId="2"/>
  </si>
  <si>
    <t>（４）事業所と同一敷地内建物等に居住する利用者数が全利用者数の90％以上の場合</t>
    <rPh sb="3" eb="6">
      <t>ジギョウショ</t>
    </rPh>
    <rPh sb="7" eb="11">
      <t>ドウイツシキチ</t>
    </rPh>
    <rPh sb="11" eb="15">
      <t>ナイタテモノトウ</t>
    </rPh>
    <rPh sb="16" eb="18">
      <t>キョジュウ</t>
    </rPh>
    <rPh sb="20" eb="24">
      <t>リヨウシャスウ</t>
    </rPh>
    <rPh sb="25" eb="30">
      <t>ゼンリヨウシャスウ</t>
    </rPh>
    <rPh sb="34" eb="36">
      <t>イジョウ</t>
    </rPh>
    <rPh sb="37" eb="39">
      <t>バアイ</t>
    </rPh>
    <phoneticPr fontId="2"/>
  </si>
  <si>
    <t>所定単位数×88/100</t>
    <rPh sb="0" eb="5">
      <t>ショテイタンイスウ</t>
    </rPh>
    <phoneticPr fontId="2"/>
  </si>
  <si>
    <t>令和６年４月１日現在</t>
    <phoneticPr fontId="2"/>
  </si>
  <si>
    <t>事業所と同一敷地内建物等に居住する利用者の場合</t>
    <rPh sb="0" eb="3">
      <t>ジギョウショ</t>
    </rPh>
    <rPh sb="4" eb="6">
      <t>ドウイツ</t>
    </rPh>
    <rPh sb="6" eb="9">
      <t>シキチナイ</t>
    </rPh>
    <rPh sb="9" eb="11">
      <t>タテモノ</t>
    </rPh>
    <rPh sb="11" eb="12">
      <t>トウ</t>
    </rPh>
    <rPh sb="13" eb="15">
      <t>キョジュウ</t>
    </rPh>
    <rPh sb="17" eb="20">
      <t>リヨウシャ</t>
    </rPh>
    <rPh sb="21" eb="23">
      <t>バアイ</t>
    </rPh>
    <phoneticPr fontId="22"/>
  </si>
  <si>
    <t>所定単位数×90/100</t>
    <rPh sb="0" eb="5">
      <t>ショテイタンイスウ</t>
    </rPh>
    <phoneticPr fontId="22"/>
  </si>
  <si>
    <t>同一の建物に20人以上利用者が居住する場合</t>
    <rPh sb="0" eb="2">
      <t>ドウイツ</t>
    </rPh>
    <rPh sb="3" eb="5">
      <t>タテモノ</t>
    </rPh>
    <rPh sb="8" eb="9">
      <t>ニン</t>
    </rPh>
    <rPh sb="9" eb="11">
      <t>イジョウ</t>
    </rPh>
    <rPh sb="11" eb="14">
      <t>リヨウシャ</t>
    </rPh>
    <rPh sb="15" eb="17">
      <t>キョジュウ</t>
    </rPh>
    <rPh sb="19" eb="21">
      <t>バアイ</t>
    </rPh>
    <phoneticPr fontId="22"/>
  </si>
  <si>
    <t>事業所と同一敷地内建物等に50人以上利用者が居住する場合</t>
    <rPh sb="15" eb="16">
      <t>ニン</t>
    </rPh>
    <phoneticPr fontId="2"/>
  </si>
  <si>
    <t>准看護師による訪問看護を行った場合</t>
    <rPh sb="0" eb="4">
      <t>ジュンカンゴシ</t>
    </rPh>
    <rPh sb="9" eb="11">
      <t>カンゴ</t>
    </rPh>
    <rPh sb="12" eb="13">
      <t>オコナ</t>
    </rPh>
    <rPh sb="15" eb="17">
      <t>バアイ</t>
    </rPh>
    <phoneticPr fontId="2"/>
  </si>
  <si>
    <t>（１）事業所と同一敷地内建物等に居住する利用者の場合</t>
    <rPh sb="3" eb="6">
      <t>ジギョウショ</t>
    </rPh>
    <rPh sb="7" eb="9">
      <t>ドウイツ</t>
    </rPh>
    <rPh sb="9" eb="12">
      <t>シキチナイ</t>
    </rPh>
    <rPh sb="12" eb="14">
      <t>タテモノ</t>
    </rPh>
    <rPh sb="14" eb="15">
      <t>トウ</t>
    </rPh>
    <rPh sb="16" eb="18">
      <t>キョジュウ</t>
    </rPh>
    <rPh sb="20" eb="23">
      <t>リヨウシャ</t>
    </rPh>
    <rPh sb="24" eb="26">
      <t>バアイ</t>
    </rPh>
    <phoneticPr fontId="22"/>
  </si>
  <si>
    <t>（２）同一の建物に20人以上利用者が居住する場合</t>
    <rPh sb="3" eb="5">
      <t>ドウイツ</t>
    </rPh>
    <rPh sb="6" eb="8">
      <t>タテモノ</t>
    </rPh>
    <rPh sb="11" eb="12">
      <t>ニン</t>
    </rPh>
    <rPh sb="12" eb="14">
      <t>イジョウ</t>
    </rPh>
    <rPh sb="14" eb="17">
      <t>リヨウシャ</t>
    </rPh>
    <rPh sb="18" eb="20">
      <t>キョジュウ</t>
    </rPh>
    <rPh sb="22" eb="24">
      <t>バアイ</t>
    </rPh>
    <phoneticPr fontId="22"/>
  </si>
  <si>
    <t>-5</t>
    <phoneticPr fontId="2"/>
  </si>
  <si>
    <t>-6</t>
    <phoneticPr fontId="2"/>
  </si>
  <si>
    <t>-11</t>
    <phoneticPr fontId="2"/>
  </si>
  <si>
    <t>-17</t>
    <phoneticPr fontId="2"/>
  </si>
  <si>
    <t>　事業所と同一敷地内建物等に居住する利用者の場合</t>
    <rPh sb="1" eb="4">
      <t>ジギョウショ</t>
    </rPh>
    <rPh sb="5" eb="7">
      <t>ドウイツ</t>
    </rPh>
    <rPh sb="7" eb="10">
      <t>シキチナイ</t>
    </rPh>
    <rPh sb="10" eb="12">
      <t>タテモノ</t>
    </rPh>
    <rPh sb="12" eb="13">
      <t>トウ</t>
    </rPh>
    <rPh sb="14" eb="16">
      <t>キョジュウ</t>
    </rPh>
    <rPh sb="18" eb="21">
      <t>リヨウシャ</t>
    </rPh>
    <rPh sb="22" eb="24">
      <t>バアイ</t>
    </rPh>
    <phoneticPr fontId="22"/>
  </si>
  <si>
    <t>　同一の建物に20人以上利用者が居住する場合</t>
    <rPh sb="1" eb="3">
      <t>ドウイツ</t>
    </rPh>
    <rPh sb="4" eb="6">
      <t>タテモノ</t>
    </rPh>
    <rPh sb="9" eb="10">
      <t>ニン</t>
    </rPh>
    <rPh sb="10" eb="12">
      <t>イジョウ</t>
    </rPh>
    <rPh sb="12" eb="15">
      <t>リヨウシャ</t>
    </rPh>
    <rPh sb="16" eb="18">
      <t>キョジュウ</t>
    </rPh>
    <rPh sb="20" eb="22">
      <t>バアイ</t>
    </rPh>
    <phoneticPr fontId="22"/>
  </si>
  <si>
    <t>　事業所と同一敷地内建物等に50人以上利用者が居住する場合</t>
    <rPh sb="16" eb="17">
      <t>ニン</t>
    </rPh>
    <phoneticPr fontId="2"/>
  </si>
  <si>
    <t xml:space="preserve">  指定介護予防訪問リハビリテーションの利用が12月を超える場合</t>
    <phoneticPr fontId="2"/>
  </si>
  <si>
    <t>　事業所と同一の建物に居住する利用者又は事業所と同一の建物から通う利用者</t>
    <rPh sb="1" eb="4">
      <t>ジギョウショ</t>
    </rPh>
    <rPh sb="11" eb="13">
      <t>キョジュウ</t>
    </rPh>
    <rPh sb="15" eb="18">
      <t>リヨウシャ</t>
    </rPh>
    <rPh sb="18" eb="19">
      <t>マタ</t>
    </rPh>
    <rPh sb="20" eb="23">
      <t>ジギョウショ</t>
    </rPh>
    <rPh sb="31" eb="32">
      <t>カヨ</t>
    </rPh>
    <rPh sb="33" eb="36">
      <t>リヨウシャ</t>
    </rPh>
    <phoneticPr fontId="2"/>
  </si>
  <si>
    <t>-94</t>
    <phoneticPr fontId="2"/>
  </si>
  <si>
    <t>-101</t>
    <phoneticPr fontId="2"/>
  </si>
  <si>
    <t>-202</t>
    <phoneticPr fontId="2"/>
  </si>
  <si>
    <t>-303</t>
    <phoneticPr fontId="2"/>
  </si>
  <si>
    <t>　送迎を行わない場合の減算</t>
    <rPh sb="1" eb="3">
      <t>ソウゲイ</t>
    </rPh>
    <rPh sb="4" eb="5">
      <t>オコナ</t>
    </rPh>
    <rPh sb="8" eb="10">
      <t>バアイ</t>
    </rPh>
    <rPh sb="11" eb="13">
      <t>ゲンサン</t>
    </rPh>
    <phoneticPr fontId="2"/>
  </si>
  <si>
    <t>-47</t>
    <phoneticPr fontId="2"/>
  </si>
  <si>
    <t>-51</t>
    <phoneticPr fontId="2"/>
  </si>
  <si>
    <t>-151</t>
    <phoneticPr fontId="2"/>
  </si>
  <si>
    <t>片道につき</t>
    <rPh sb="0" eb="2">
      <t>カタミチ</t>
    </rPh>
    <phoneticPr fontId="22"/>
  </si>
  <si>
    <t>　２時間以上３時間未満の通所介護を行う場合</t>
    <rPh sb="2" eb="4">
      <t>ジカン</t>
    </rPh>
    <rPh sb="4" eb="6">
      <t>イジョウ</t>
    </rPh>
    <rPh sb="7" eb="9">
      <t>ジカン</t>
    </rPh>
    <rPh sb="9" eb="11">
      <t>ミマン</t>
    </rPh>
    <rPh sb="12" eb="14">
      <t>ツウショ</t>
    </rPh>
    <rPh sb="14" eb="16">
      <t>カイゴ</t>
    </rPh>
    <rPh sb="17" eb="18">
      <t>オコナ</t>
    </rPh>
    <rPh sb="19" eb="21">
      <t>バアイ</t>
    </rPh>
    <phoneticPr fontId="2"/>
  </si>
  <si>
    <t>所定単位数×70/100</t>
    <rPh sb="0" eb="6">
      <t>ショテイタンイスウカケル</t>
    </rPh>
    <phoneticPr fontId="2"/>
  </si>
  <si>
    <t>　事業所と同一の建物に居住する利用者又は事業所と同一の建物から通う利用者</t>
    <rPh sb="1" eb="4">
      <t>ジギョウショ</t>
    </rPh>
    <rPh sb="5" eb="7">
      <t>ドウイツ</t>
    </rPh>
    <rPh sb="8" eb="10">
      <t>タテモノ</t>
    </rPh>
    <rPh sb="11" eb="13">
      <t>キョジュウ</t>
    </rPh>
    <rPh sb="15" eb="18">
      <t>リヨウシャ</t>
    </rPh>
    <rPh sb="18" eb="19">
      <t>マタ</t>
    </rPh>
    <rPh sb="20" eb="23">
      <t>ジギョウショ</t>
    </rPh>
    <rPh sb="24" eb="26">
      <t>ドウイツ</t>
    </rPh>
    <rPh sb="27" eb="29">
      <t>タテモノ</t>
    </rPh>
    <rPh sb="31" eb="32">
      <t>カヨ</t>
    </rPh>
    <rPh sb="33" eb="36">
      <t>リヨウシャ</t>
    </rPh>
    <phoneticPr fontId="2"/>
  </si>
  <si>
    <t>-376</t>
    <phoneticPr fontId="2"/>
  </si>
  <si>
    <t>-403</t>
    <phoneticPr fontId="2"/>
  </si>
  <si>
    <t>-806</t>
    <phoneticPr fontId="2"/>
  </si>
  <si>
    <t>-1,209</t>
    <phoneticPr fontId="2"/>
  </si>
  <si>
    <t>-752</t>
    <phoneticPr fontId="2"/>
  </si>
  <si>
    <t>-807</t>
    <phoneticPr fontId="2"/>
  </si>
  <si>
    <t>-1,613</t>
    <phoneticPr fontId="2"/>
  </si>
  <si>
    <t>-2,419</t>
    <phoneticPr fontId="2"/>
  </si>
  <si>
    <t>　事業所と同一の建物に居住する利用者又は事業所と同一の建物から通う利用者</t>
    <phoneticPr fontId="2"/>
  </si>
  <si>
    <t>-94</t>
  </si>
  <si>
    <t>　送迎を行わない場合の減算</t>
    <phoneticPr fontId="2"/>
  </si>
  <si>
    <t>-47</t>
  </si>
  <si>
    <t>片道につき</t>
    <phoneticPr fontId="2"/>
  </si>
  <si>
    <t>　指定介護予防通所リハビリテーションの利用が12月を超える場合</t>
    <phoneticPr fontId="2"/>
  </si>
  <si>
    <t>　（一）要支援１</t>
    <rPh sb="2" eb="3">
      <t>1</t>
    </rPh>
    <rPh sb="4" eb="7">
      <t>ヨウシエン</t>
    </rPh>
    <phoneticPr fontId="2"/>
  </si>
  <si>
    <t>-66</t>
    <phoneticPr fontId="2"/>
  </si>
  <si>
    <t>　（二）要支援２</t>
    <rPh sb="2" eb="3">
      <t>2</t>
    </rPh>
    <rPh sb="4" eb="7">
      <t>ヨウシエン</t>
    </rPh>
    <phoneticPr fontId="2"/>
  </si>
  <si>
    <t>-131</t>
    <phoneticPr fontId="2"/>
  </si>
  <si>
    <t>-409</t>
    <phoneticPr fontId="2"/>
  </si>
  <si>
    <t>-818</t>
    <phoneticPr fontId="2"/>
  </si>
  <si>
    <t>-1,227</t>
    <phoneticPr fontId="2"/>
  </si>
  <si>
    <t>-819</t>
    <phoneticPr fontId="2"/>
  </si>
  <si>
    <t>-1,637</t>
    <phoneticPr fontId="2"/>
  </si>
  <si>
    <t>-2,455</t>
    <phoneticPr fontId="2"/>
  </si>
  <si>
    <t>　　通所型独自サービス１１</t>
    <rPh sb="2" eb="4">
      <t>ツウショ</t>
    </rPh>
    <rPh sb="4" eb="5">
      <t>ガタ</t>
    </rPh>
    <rPh sb="5" eb="7">
      <t>ドクジ</t>
    </rPh>
    <phoneticPr fontId="0"/>
  </si>
  <si>
    <t>　　通所型独自サービス／２１２</t>
    <rPh sb="2" eb="4">
      <t>ツウショ</t>
    </rPh>
    <rPh sb="4" eb="5">
      <t>ガタ</t>
    </rPh>
    <rPh sb="5" eb="7">
      <t>ドクジ</t>
    </rPh>
    <phoneticPr fontId="0"/>
  </si>
  <si>
    <t>　　通所型独自サービス１２</t>
    <rPh sb="2" eb="4">
      <t>ツウショ</t>
    </rPh>
    <rPh sb="4" eb="5">
      <t>ガタ</t>
    </rPh>
    <rPh sb="5" eb="7">
      <t>ドクジ</t>
    </rPh>
    <phoneticPr fontId="0"/>
  </si>
  <si>
    <t>-30</t>
    <phoneticPr fontId="2"/>
  </si>
  <si>
    <t>-33</t>
    <phoneticPr fontId="2"/>
  </si>
  <si>
    <t>-98</t>
    <phoneticPr fontId="2"/>
  </si>
  <si>
    <t>-120</t>
    <phoneticPr fontId="2"/>
  </si>
  <si>
    <t>-261</t>
    <phoneticPr fontId="2"/>
  </si>
  <si>
    <t>-392</t>
    <phoneticPr fontId="2"/>
  </si>
  <si>
    <t>-240</t>
    <phoneticPr fontId="2"/>
  </si>
  <si>
    <t>-262</t>
    <phoneticPr fontId="2"/>
  </si>
  <si>
    <t>-523</t>
    <phoneticPr fontId="2"/>
  </si>
  <si>
    <t>-784</t>
    <phoneticPr fontId="2"/>
  </si>
  <si>
    <t>-8</t>
    <phoneticPr fontId="2"/>
  </si>
  <si>
    <t>-9</t>
    <phoneticPr fontId="2"/>
  </si>
  <si>
    <t>-18</t>
    <phoneticPr fontId="2"/>
  </si>
  <si>
    <t>-27</t>
    <phoneticPr fontId="2"/>
  </si>
  <si>
    <t>-15</t>
    <phoneticPr fontId="2"/>
  </si>
  <si>
    <t>-34</t>
    <phoneticPr fontId="2"/>
  </si>
  <si>
    <t>-50</t>
    <phoneticPr fontId="2"/>
  </si>
  <si>
    <t>　(3)  医師がリハビリテーション計画を説明した場合</t>
    <phoneticPr fontId="2"/>
  </si>
  <si>
    <r>
      <t xml:space="preserve">  専門管理加算
</t>
    </r>
    <r>
      <rPr>
        <sz val="9"/>
        <rFont val="ＭＳ 明朝"/>
        <family val="1"/>
        <charset val="128"/>
      </rPr>
      <t>（緩和ケア等に係る研修を受けた看護師が計画的な管理を行った場合）</t>
    </r>
    <rPh sb="2" eb="4">
      <t>センモン</t>
    </rPh>
    <rPh sb="4" eb="6">
      <t>カンリ</t>
    </rPh>
    <rPh sb="6" eb="8">
      <t>カサン</t>
    </rPh>
    <rPh sb="10" eb="12">
      <t>カンワ</t>
    </rPh>
    <phoneticPr fontId="2"/>
  </si>
  <si>
    <r>
      <t xml:space="preserve">  専門管理加算
</t>
    </r>
    <r>
      <rPr>
        <sz val="9"/>
        <rFont val="ＭＳ 明朝"/>
        <family val="1"/>
        <charset val="128"/>
      </rPr>
      <t>（特定行為研修を修了した看護師が計画的な管理を行った場合）</t>
    </r>
    <rPh sb="2" eb="4">
      <t>センモン</t>
    </rPh>
    <rPh sb="4" eb="6">
      <t>カンリ</t>
    </rPh>
    <rPh sb="6" eb="8">
      <t>カサン</t>
    </rPh>
    <rPh sb="10" eb="11">
      <t>トク</t>
    </rPh>
    <phoneticPr fontId="2"/>
  </si>
  <si>
    <t>理学療法士、作業療法士又は言語聴覚士の訪問について</t>
    <rPh sb="0" eb="5">
      <t>リガクリョウホウシ</t>
    </rPh>
    <rPh sb="6" eb="11">
      <t>サギョウリョウホウシ</t>
    </rPh>
    <rPh sb="11" eb="12">
      <t>マタ</t>
    </rPh>
    <rPh sb="13" eb="18">
      <t>ゲンゴチョウカクシ</t>
    </rPh>
    <rPh sb="19" eb="21">
      <t>ホウモン</t>
    </rPh>
    <phoneticPr fontId="2"/>
  </si>
  <si>
    <t>（１）理学療法士等の訪問回数が看護職員の訪問回数を超えている場合</t>
    <rPh sb="3" eb="9">
      <t>リガクリョウホウシトウ</t>
    </rPh>
    <rPh sb="10" eb="14">
      <t>ホウモンカイスウ</t>
    </rPh>
    <rPh sb="15" eb="19">
      <t>カンゴショクイン</t>
    </rPh>
    <rPh sb="20" eb="24">
      <t>ホウモンカイスウ</t>
    </rPh>
    <rPh sb="25" eb="26">
      <t>コ</t>
    </rPh>
    <rPh sb="30" eb="32">
      <t>バアイ</t>
    </rPh>
    <phoneticPr fontId="2"/>
  </si>
  <si>
    <t>（２）看護職員の訪問回数が理学療法士等の訪問回数を超えていないが、特定の加算を算定していない場合</t>
    <rPh sb="3" eb="7">
      <t>カンゴショクイン</t>
    </rPh>
    <rPh sb="8" eb="12">
      <t>ホウモンカイスウ</t>
    </rPh>
    <rPh sb="13" eb="19">
      <t>リガクリョウホウシトウ</t>
    </rPh>
    <rPh sb="20" eb="24">
      <t>ホウモンカイスウ</t>
    </rPh>
    <rPh sb="25" eb="26">
      <t>コ</t>
    </rPh>
    <phoneticPr fontId="2"/>
  </si>
  <si>
    <t>（３）指定介護予防看護の利用が12月を超える場合で、（１）（２）を算定している場合</t>
    <rPh sb="33" eb="35">
      <t>サンテイ</t>
    </rPh>
    <rPh sb="39" eb="41">
      <t>バアイ</t>
    </rPh>
    <phoneticPr fontId="2"/>
  </si>
  <si>
    <t>（４）指定介護予防看護の利用が12月を超える場合で、（１）（２）を算定していない場合</t>
    <rPh sb="9" eb="11">
      <t>カンゴ</t>
    </rPh>
    <rPh sb="33" eb="35">
      <t>サンテイ</t>
    </rPh>
    <rPh sb="40" eb="42">
      <t>バアイ</t>
    </rPh>
    <phoneticPr fontId="2"/>
  </si>
  <si>
    <t>（２）看護職員の訪問回数が理学療法士等の訪問回数を超えているが、特定の加算を算定していない場合</t>
    <rPh sb="3" eb="7">
      <t>カンゴショクイン</t>
    </rPh>
    <rPh sb="8" eb="12">
      <t>ホウモンカイスウ</t>
    </rPh>
    <rPh sb="13" eb="19">
      <t>リガクリョウホウシトウ</t>
    </rPh>
    <rPh sb="20" eb="24">
      <t>ホウモンカイスウ</t>
    </rPh>
    <rPh sb="25" eb="26">
      <t>コ</t>
    </rPh>
    <phoneticPr fontId="2"/>
  </si>
  <si>
    <t>リハビリテーションマネジメント加算</t>
    <phoneticPr fontId="2"/>
  </si>
  <si>
    <t>訪問型サービス１１</t>
    <rPh sb="0" eb="2">
      <t>ホウモン</t>
    </rPh>
    <rPh sb="2" eb="3">
      <t>ガタ</t>
    </rPh>
    <phoneticPr fontId="2"/>
  </si>
  <si>
    <t>訪問型サービス１２</t>
    <rPh sb="0" eb="2">
      <t>ホウモン</t>
    </rPh>
    <rPh sb="2" eb="3">
      <t>ガタ</t>
    </rPh>
    <phoneticPr fontId="2"/>
  </si>
  <si>
    <t>訪問型サービス/２１３</t>
    <rPh sb="0" eb="2">
      <t>ホウモン</t>
    </rPh>
    <rPh sb="2" eb="3">
      <t>ガタ</t>
    </rPh>
    <phoneticPr fontId="2"/>
  </si>
  <si>
    <t>訪問型サービス２１</t>
    <rPh sb="0" eb="2">
      <t>ホウモン</t>
    </rPh>
    <rPh sb="2" eb="3">
      <t>ガタ</t>
    </rPh>
    <phoneticPr fontId="2"/>
  </si>
  <si>
    <t>1月につき</t>
    <rPh sb="1" eb="2">
      <t>ツキ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</si>
</sst>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0_);[Red]\(#,##0.00\)"/>
    <numFmt numFmtId="179" formatCode="0.00_ "/>
    <numFmt numFmtId="180" formatCode="0_);[Red]\(0\)"/>
    <numFmt numFmtId="181" formatCode="#,##0.00_ "/>
    <numFmt numFmtId="182" formatCode="0_ "/>
    <numFmt numFmtId="183" formatCode="0.00_);[Red]\(0.00\)"/>
    <numFmt numFmtId="184" formatCode="&quot;-&quot;#,###\ "/>
  </numFmts>
  <fonts count="42" x14ac:knownFonts="1">
    <font>
      <sz val="11"/>
      <name val="ＭＳ Ｐゴシック"/>
      <family val="3"/>
      <charset val="128"/>
    </font>
    <font>
      <sz val="12"/>
      <name val="ＭＳ 明朝"/>
      <family val="1"/>
      <charset val="128"/>
    </font>
    <font>
      <sz val="6"/>
      <name val="ＭＳ 明朝"/>
      <family val="1"/>
      <charset val="128"/>
    </font>
    <font>
      <sz val="11"/>
      <name val="ＭＳ Ｐゴシック"/>
      <family val="3"/>
      <charset val="128"/>
    </font>
    <font>
      <sz val="12"/>
      <color indexed="8"/>
      <name val="ＭＳ 明朝"/>
      <family val="1"/>
      <charset val="128"/>
    </font>
    <font>
      <b/>
      <sz val="12"/>
      <color indexed="8"/>
      <name val="ＭＳ 明朝"/>
      <family val="1"/>
      <charset val="128"/>
    </font>
    <font>
      <sz val="11"/>
      <name val="ＭＳ 明朝"/>
      <family val="1"/>
      <charset val="128"/>
    </font>
    <font>
      <b/>
      <sz val="14"/>
      <name val="ＭＳ ゴシック"/>
      <family val="3"/>
      <charset val="128"/>
    </font>
    <font>
      <sz val="10"/>
      <name val="ＭＳ 明朝"/>
      <family val="1"/>
      <charset val="128"/>
    </font>
    <font>
      <b/>
      <sz val="12"/>
      <name val="ＭＳ 明朝"/>
      <family val="1"/>
      <charset val="128"/>
    </font>
    <font>
      <sz val="12"/>
      <color indexed="10"/>
      <name val="ＭＳ 明朝"/>
      <family val="1"/>
      <charset val="128"/>
    </font>
    <font>
      <sz val="14"/>
      <color indexed="10"/>
      <name val="ＭＳ Ｐゴシック"/>
      <family val="3"/>
      <charset val="128"/>
    </font>
    <font>
      <sz val="11"/>
      <name val="ＭＳ ゴシック"/>
      <family val="3"/>
      <charset val="128"/>
    </font>
    <font>
      <sz val="14"/>
      <name val="ＭＳ 明朝"/>
      <family val="1"/>
      <charset val="128"/>
    </font>
    <font>
      <sz val="8"/>
      <name val="ＭＳ 明朝"/>
      <family val="1"/>
      <charset val="128"/>
    </font>
    <font>
      <sz val="9"/>
      <name val="ＭＳ 明朝"/>
      <family val="1"/>
      <charset val="128"/>
    </font>
    <font>
      <sz val="11"/>
      <color indexed="8"/>
      <name val="ＭＳ 明朝"/>
      <family val="1"/>
      <charset val="128"/>
    </font>
    <font>
      <sz val="9"/>
      <name val="ＭＳ Ｐゴシック"/>
      <family val="3"/>
      <charset val="128"/>
    </font>
    <font>
      <sz val="14"/>
      <color indexed="8"/>
      <name val="ＭＳ 明朝"/>
      <family val="1"/>
      <charset val="128"/>
    </font>
    <font>
      <b/>
      <sz val="11"/>
      <color indexed="8"/>
      <name val="ＭＳ 明朝"/>
      <family val="1"/>
      <charset val="128"/>
    </font>
    <font>
      <sz val="7"/>
      <name val="ＭＳ 明朝"/>
      <family val="1"/>
      <charset val="128"/>
    </font>
    <font>
      <sz val="8"/>
      <name val="ＭＳ Ｐゴシック"/>
      <family val="3"/>
      <charset val="128"/>
    </font>
    <font>
      <sz val="6"/>
      <name val="ＭＳ Ｐゴシック"/>
      <family val="3"/>
      <charset val="128"/>
    </font>
    <font>
      <vertAlign val="superscript"/>
      <sz val="9"/>
      <name val="ＭＳ 明朝"/>
      <family val="1"/>
      <charset val="128"/>
    </font>
    <font>
      <sz val="6"/>
      <color indexed="8"/>
      <name val="ＭＳ 明朝"/>
      <family val="1"/>
      <charset val="128"/>
    </font>
    <font>
      <sz val="8"/>
      <color indexed="8"/>
      <name val="ＭＳ 明朝"/>
      <family val="1"/>
      <charset val="128"/>
    </font>
    <font>
      <b/>
      <sz val="14"/>
      <color rgb="FFFF0000"/>
      <name val="ＭＳ ゴシック"/>
      <family val="3"/>
      <charset val="128"/>
    </font>
    <font>
      <b/>
      <sz val="11"/>
      <name val="ＭＳ 明朝"/>
      <family val="1"/>
      <charset val="128"/>
    </font>
    <font>
      <u/>
      <sz val="14"/>
      <name val="ＭＳ 明朝"/>
      <family val="1"/>
      <charset val="128"/>
    </font>
    <font>
      <sz val="12"/>
      <color rgb="FFFF0000"/>
      <name val="ＭＳ 明朝"/>
      <family val="1"/>
      <charset val="128"/>
    </font>
    <font>
      <sz val="11"/>
      <color rgb="FFFF0000"/>
      <name val="ＭＳ 明朝"/>
      <family val="1"/>
      <charset val="128"/>
    </font>
    <font>
      <b/>
      <sz val="12"/>
      <color rgb="FFFF0000"/>
      <name val="ＭＳ 明朝"/>
      <family val="1"/>
      <charset val="128"/>
    </font>
    <font>
      <sz val="12"/>
      <name val="ＭＳ Ｐゴシック"/>
      <family val="3"/>
      <charset val="128"/>
    </font>
    <font>
      <sz val="10"/>
      <color rgb="FFFF0000"/>
      <name val="ＭＳ 明朝"/>
      <family val="1"/>
      <charset val="128"/>
    </font>
    <font>
      <sz val="9"/>
      <color indexed="8"/>
      <name val="ＭＳ 明朝"/>
      <family val="1"/>
      <charset val="128"/>
    </font>
    <font>
      <sz val="9"/>
      <color rgb="FFFF0000"/>
      <name val="ＭＳ 明朝"/>
      <family val="1"/>
      <charset val="128"/>
    </font>
    <font>
      <b/>
      <sz val="14"/>
      <name val="ＭＳ Ｐゴシック"/>
      <family val="3"/>
      <charset val="128"/>
      <scheme val="minor"/>
    </font>
    <font>
      <b/>
      <sz val="14"/>
      <name val="ＭＳ 明朝"/>
      <family val="1"/>
      <charset val="128"/>
    </font>
    <font>
      <b/>
      <sz val="14"/>
      <color rgb="FFFF0000"/>
      <name val="ＭＳ 明朝"/>
      <family val="1"/>
      <charset val="128"/>
    </font>
    <font>
      <b/>
      <sz val="14"/>
      <name val="ＭＳ Ｐゴシック"/>
      <family val="3"/>
      <charset val="128"/>
    </font>
    <font>
      <b/>
      <sz val="14"/>
      <color indexed="10"/>
      <name val="ＭＳ Ｐゴシック"/>
      <family val="3"/>
      <charset val="128"/>
    </font>
    <font>
      <sz val="10"/>
      <color indexed="8"/>
      <name val="ＭＳ 明朝"/>
      <family val="1"/>
      <charset val="128"/>
    </font>
  </fonts>
  <fills count="2">
    <fill>
      <patternFill patternType="none"/>
    </fill>
    <fill>
      <patternFill patternType="gray125"/>
    </fill>
  </fills>
  <borders count="129">
    <border>
      <left/>
      <right/>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diagonal/>
    </border>
    <border>
      <left style="medium">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5">
    <xf numFmtId="0" fontId="0" fillId="0" borderId="0"/>
    <xf numFmtId="0" fontId="1" fillId="0" borderId="0">
      <alignment vertical="center"/>
    </xf>
    <xf numFmtId="38" fontId="3" fillId="0" borderId="0" applyFont="0" applyFill="0" applyBorder="0" applyAlignment="0" applyProtection="0">
      <alignment vertical="center"/>
    </xf>
    <xf numFmtId="0" fontId="32" fillId="0" borderId="0" applyBorder="0"/>
    <xf numFmtId="0" fontId="32" fillId="0" borderId="0" applyBorder="0"/>
  </cellStyleXfs>
  <cellXfs count="923">
    <xf numFmtId="0" fontId="0" fillId="0" borderId="0" xfId="0"/>
    <xf numFmtId="0" fontId="4" fillId="0" borderId="0" xfId="1" applyFont="1">
      <alignment vertical="center"/>
    </xf>
    <xf numFmtId="176" fontId="4" fillId="0" borderId="0" xfId="1" applyNumberFormat="1" applyFont="1">
      <alignment vertical="center"/>
    </xf>
    <xf numFmtId="177" fontId="4" fillId="0" borderId="0" xfId="1" applyNumberFormat="1" applyFont="1">
      <alignment vertical="center"/>
    </xf>
    <xf numFmtId="177" fontId="4" fillId="0" borderId="3" xfId="1" applyNumberFormat="1" applyFont="1" applyBorder="1">
      <alignment vertical="center"/>
    </xf>
    <xf numFmtId="177" fontId="1" fillId="0" borderId="0" xfId="1" applyNumberFormat="1" applyFont="1">
      <alignment vertical="center"/>
    </xf>
    <xf numFmtId="0" fontId="1" fillId="0" borderId="0" xfId="1" applyFont="1">
      <alignment vertical="center"/>
    </xf>
    <xf numFmtId="176" fontId="1" fillId="0" borderId="0" xfId="1" applyNumberFormat="1" applyFont="1">
      <alignment vertical="center"/>
    </xf>
    <xf numFmtId="0" fontId="1" fillId="0" borderId="0" xfId="1" applyFont="1" applyBorder="1">
      <alignment vertical="center"/>
    </xf>
    <xf numFmtId="176" fontId="1" fillId="0" borderId="0" xfId="1" applyNumberFormat="1" applyFont="1" applyBorder="1">
      <alignment vertical="center"/>
    </xf>
    <xf numFmtId="0" fontId="1" fillId="0" borderId="0" xfId="1" applyFont="1" applyAlignment="1">
      <alignment vertical="center" wrapText="1"/>
    </xf>
    <xf numFmtId="0" fontId="9" fillId="0" borderId="7" xfId="1" applyFont="1" applyBorder="1" applyAlignment="1">
      <alignment horizontal="left" vertical="center"/>
    </xf>
    <xf numFmtId="176" fontId="1" fillId="0" borderId="13" xfId="1" applyNumberFormat="1" applyFont="1" applyBorder="1">
      <alignment vertical="center"/>
    </xf>
    <xf numFmtId="0" fontId="1" fillId="0" borderId="17" xfId="1" applyFont="1" applyBorder="1" applyAlignment="1">
      <alignment horizontal="center" vertical="center"/>
    </xf>
    <xf numFmtId="0" fontId="6" fillId="0" borderId="16" xfId="1" applyFont="1" applyBorder="1" applyAlignment="1">
      <alignment horizontal="center" vertical="center"/>
    </xf>
    <xf numFmtId="176" fontId="1" fillId="0" borderId="18" xfId="1" applyNumberFormat="1" applyFont="1" applyBorder="1" applyAlignment="1">
      <alignment vertical="center" wrapText="1"/>
    </xf>
    <xf numFmtId="176" fontId="8" fillId="0" borderId="18" xfId="1" applyNumberFormat="1" applyFont="1" applyBorder="1" applyAlignment="1">
      <alignment vertical="center" wrapText="1"/>
    </xf>
    <xf numFmtId="176" fontId="8" fillId="0" borderId="18" xfId="1" applyNumberFormat="1" applyFont="1" applyBorder="1" applyAlignment="1">
      <alignment vertical="center"/>
    </xf>
    <xf numFmtId="0" fontId="6" fillId="0" borderId="12" xfId="1" applyFont="1" applyBorder="1">
      <alignment vertical="center"/>
    </xf>
    <xf numFmtId="0" fontId="6" fillId="0" borderId="21" xfId="1" applyFont="1" applyBorder="1">
      <alignment vertical="center"/>
    </xf>
    <xf numFmtId="176" fontId="1" fillId="0" borderId="22" xfId="1" applyNumberFormat="1" applyFont="1" applyBorder="1">
      <alignment vertical="center"/>
    </xf>
    <xf numFmtId="176" fontId="1" fillId="0" borderId="26" xfId="1" applyNumberFormat="1" applyFont="1" applyBorder="1" applyAlignment="1">
      <alignment horizontal="center" vertical="center"/>
    </xf>
    <xf numFmtId="176" fontId="6" fillId="0" borderId="16" xfId="1" applyNumberFormat="1" applyFont="1" applyBorder="1" applyAlignment="1">
      <alignment horizontal="center" vertical="center"/>
    </xf>
    <xf numFmtId="0" fontId="6" fillId="0" borderId="8" xfId="1" applyFont="1" applyBorder="1">
      <alignment vertical="center"/>
    </xf>
    <xf numFmtId="176" fontId="1" fillId="0" borderId="17" xfId="1" applyNumberFormat="1" applyFont="1" applyBorder="1" applyAlignment="1">
      <alignment horizontal="center" vertical="center"/>
    </xf>
    <xf numFmtId="176" fontId="4" fillId="0" borderId="30" xfId="1" applyNumberFormat="1" applyFont="1" applyBorder="1" applyAlignment="1">
      <alignment horizontal="center" vertical="center"/>
    </xf>
    <xf numFmtId="177" fontId="4" fillId="0" borderId="30" xfId="1" applyNumberFormat="1" applyFont="1" applyBorder="1" applyAlignment="1">
      <alignment horizontal="center" vertical="center"/>
    </xf>
    <xf numFmtId="177" fontId="16" fillId="0" borderId="16" xfId="1" applyNumberFormat="1" applyFont="1" applyBorder="1" applyAlignment="1">
      <alignment horizontal="center" vertical="center"/>
    </xf>
    <xf numFmtId="0" fontId="16" fillId="0" borderId="8" xfId="1" applyFont="1" applyBorder="1" applyAlignment="1">
      <alignment vertical="center" wrapText="1"/>
    </xf>
    <xf numFmtId="0" fontId="16" fillId="0" borderId="10" xfId="1" applyFont="1" applyBorder="1" applyAlignment="1">
      <alignment vertical="center" wrapText="1"/>
    </xf>
    <xf numFmtId="0" fontId="16" fillId="0" borderId="12" xfId="1" applyFont="1" applyBorder="1" applyAlignment="1">
      <alignment vertical="center" wrapText="1"/>
    </xf>
    <xf numFmtId="0" fontId="16" fillId="0" borderId="7" xfId="1" applyFont="1" applyBorder="1" applyAlignment="1">
      <alignment vertical="center" wrapText="1"/>
    </xf>
    <xf numFmtId="177" fontId="4" fillId="0" borderId="16" xfId="1" applyNumberFormat="1" applyFont="1" applyBorder="1">
      <alignment vertical="center"/>
    </xf>
    <xf numFmtId="177" fontId="4" fillId="0" borderId="1" xfId="1" applyNumberFormat="1" applyFont="1" applyBorder="1">
      <alignment vertical="center"/>
    </xf>
    <xf numFmtId="0" fontId="19" fillId="0" borderId="7" xfId="1" applyFont="1" applyBorder="1" applyAlignment="1">
      <alignment horizontal="left" vertical="center"/>
    </xf>
    <xf numFmtId="176" fontId="16" fillId="0" borderId="30" xfId="1" applyNumberFormat="1" applyFont="1" applyBorder="1" applyAlignment="1">
      <alignment horizontal="center" vertical="center"/>
    </xf>
    <xf numFmtId="0" fontId="6" fillId="0" borderId="14" xfId="1" applyFont="1" applyBorder="1">
      <alignment vertical="center"/>
    </xf>
    <xf numFmtId="176" fontId="8" fillId="0" borderId="0" xfId="1" applyNumberFormat="1" applyFont="1" applyBorder="1" applyAlignment="1">
      <alignment vertical="center" wrapText="1"/>
    </xf>
    <xf numFmtId="176" fontId="1" fillId="0" borderId="50" xfId="1" applyNumberFormat="1" applyFont="1" applyBorder="1" applyAlignment="1">
      <alignment vertical="center" wrapText="1" shrinkToFit="1"/>
    </xf>
    <xf numFmtId="177" fontId="13" fillId="0" borderId="43" xfId="1" applyNumberFormat="1" applyFont="1" applyBorder="1">
      <alignment vertical="center"/>
    </xf>
    <xf numFmtId="177" fontId="13" fillId="0" borderId="45" xfId="1" applyNumberFormat="1" applyFont="1" applyBorder="1">
      <alignment vertical="center"/>
    </xf>
    <xf numFmtId="176" fontId="6" fillId="0" borderId="13" xfId="1" applyNumberFormat="1" applyFont="1" applyBorder="1">
      <alignment vertical="center"/>
    </xf>
    <xf numFmtId="176" fontId="6" fillId="0" borderId="15" xfId="1" applyNumberFormat="1" applyFont="1" applyBorder="1">
      <alignment vertical="center"/>
    </xf>
    <xf numFmtId="176" fontId="8" fillId="0" borderId="0" xfId="1" applyNumberFormat="1" applyFont="1" applyBorder="1" applyAlignment="1">
      <alignment vertical="center"/>
    </xf>
    <xf numFmtId="0" fontId="1" fillId="0" borderId="0" xfId="1" applyFont="1" applyFill="1">
      <alignment vertical="center"/>
    </xf>
    <xf numFmtId="176" fontId="1" fillId="0" borderId="0" xfId="1" applyNumberFormat="1" applyFont="1" applyFill="1" applyBorder="1">
      <alignment vertical="center"/>
    </xf>
    <xf numFmtId="177" fontId="13" fillId="0" borderId="43" xfId="1" applyNumberFormat="1" applyFont="1" applyFill="1" applyBorder="1">
      <alignment vertical="center"/>
    </xf>
    <xf numFmtId="176" fontId="1" fillId="0" borderId="25" xfId="1" applyNumberFormat="1" applyFont="1" applyFill="1" applyBorder="1">
      <alignment vertical="center"/>
    </xf>
    <xf numFmtId="0" fontId="6" fillId="0" borderId="51" xfId="1" applyFont="1" applyFill="1" applyBorder="1">
      <alignment vertical="center"/>
    </xf>
    <xf numFmtId="177" fontId="6" fillId="0" borderId="51" xfId="1" applyNumberFormat="1" applyFont="1" applyFill="1" applyBorder="1" applyAlignment="1">
      <alignment horizontal="right" vertical="center"/>
    </xf>
    <xf numFmtId="177" fontId="6" fillId="0" borderId="51" xfId="1" applyNumberFormat="1" applyFont="1" applyFill="1" applyBorder="1">
      <alignment vertical="center"/>
    </xf>
    <xf numFmtId="0" fontId="6" fillId="0" borderId="41" xfId="1" applyFont="1" applyFill="1" applyBorder="1">
      <alignment vertical="center"/>
    </xf>
    <xf numFmtId="177" fontId="6" fillId="0" borderId="41" xfId="1" applyNumberFormat="1" applyFont="1" applyFill="1" applyBorder="1" applyAlignment="1">
      <alignment horizontal="right" vertical="center"/>
    </xf>
    <xf numFmtId="177" fontId="6" fillId="0" borderId="41" xfId="1" applyNumberFormat="1" applyFont="1" applyFill="1" applyBorder="1">
      <alignment vertical="center"/>
    </xf>
    <xf numFmtId="177" fontId="6" fillId="0" borderId="0" xfId="1" applyNumberFormat="1" applyFont="1" applyFill="1" applyBorder="1">
      <alignment vertical="center"/>
    </xf>
    <xf numFmtId="177" fontId="13" fillId="0" borderId="6" xfId="1" applyNumberFormat="1" applyFont="1" applyFill="1" applyBorder="1">
      <alignment vertical="center"/>
    </xf>
    <xf numFmtId="0" fontId="14" fillId="0" borderId="41" xfId="1" applyFont="1" applyBorder="1" applyAlignment="1">
      <alignment horizontal="center" vertical="center" wrapText="1"/>
    </xf>
    <xf numFmtId="0" fontId="14" fillId="0" borderId="1" xfId="1" applyFont="1" applyBorder="1" applyAlignment="1">
      <alignment horizontal="center" vertical="center" wrapText="1"/>
    </xf>
    <xf numFmtId="177" fontId="13" fillId="0" borderId="46" xfId="1" applyNumberFormat="1" applyFont="1" applyFill="1" applyBorder="1">
      <alignment vertical="center"/>
    </xf>
    <xf numFmtId="177" fontId="13" fillId="0" borderId="47" xfId="1" applyNumberFormat="1" applyFont="1" applyFill="1" applyBorder="1">
      <alignment vertical="center"/>
    </xf>
    <xf numFmtId="177" fontId="13" fillId="0" borderId="47" xfId="1" applyNumberFormat="1" applyFont="1" applyBorder="1">
      <alignment vertical="center"/>
    </xf>
    <xf numFmtId="177" fontId="13" fillId="0" borderId="46" xfId="1" applyNumberFormat="1" applyFont="1" applyBorder="1">
      <alignment vertical="center"/>
    </xf>
    <xf numFmtId="181" fontId="1" fillId="0" borderId="0" xfId="1" applyNumberFormat="1" applyFont="1" applyFill="1">
      <alignment vertical="center"/>
    </xf>
    <xf numFmtId="0" fontId="9" fillId="0" borderId="7" xfId="1" applyFont="1" applyBorder="1" applyAlignment="1">
      <alignment horizontal="left" vertical="center"/>
    </xf>
    <xf numFmtId="0" fontId="6" fillId="0" borderId="21" xfId="1" applyFont="1" applyFill="1" applyBorder="1">
      <alignment vertical="center"/>
    </xf>
    <xf numFmtId="177" fontId="13" fillId="0" borderId="0" xfId="1" applyNumberFormat="1" applyFont="1" applyFill="1" applyBorder="1" applyAlignment="1">
      <alignment horizontal="right" vertical="center"/>
    </xf>
    <xf numFmtId="177" fontId="13" fillId="0" borderId="0" xfId="1" applyNumberFormat="1" applyFont="1" applyFill="1" applyBorder="1">
      <alignment vertical="center"/>
    </xf>
    <xf numFmtId="0" fontId="6" fillId="0" borderId="10" xfId="1" applyFont="1" applyFill="1" applyBorder="1">
      <alignment vertical="center"/>
    </xf>
    <xf numFmtId="177" fontId="13" fillId="0" borderId="33" xfId="1" applyNumberFormat="1" applyFont="1" applyFill="1" applyBorder="1" applyAlignment="1">
      <alignment horizontal="right" vertical="center"/>
    </xf>
    <xf numFmtId="177" fontId="13" fillId="0" borderId="33" xfId="1" applyNumberFormat="1" applyFont="1" applyFill="1" applyBorder="1">
      <alignment vertical="center"/>
    </xf>
    <xf numFmtId="177" fontId="1" fillId="0" borderId="31" xfId="1" applyNumberFormat="1" applyFont="1" applyFill="1" applyBorder="1">
      <alignment vertical="center"/>
    </xf>
    <xf numFmtId="0" fontId="6" fillId="0" borderId="12" xfId="1" applyFont="1" applyFill="1" applyBorder="1">
      <alignment vertical="center"/>
    </xf>
    <xf numFmtId="177" fontId="13" fillId="0" borderId="34" xfId="1" applyNumberFormat="1" applyFont="1" applyFill="1" applyBorder="1" applyAlignment="1">
      <alignment horizontal="right" vertical="center"/>
    </xf>
    <xf numFmtId="177" fontId="13" fillId="0" borderId="34" xfId="1" applyNumberFormat="1" applyFont="1" applyFill="1" applyBorder="1">
      <alignment vertical="center"/>
    </xf>
    <xf numFmtId="0" fontId="6" fillId="0" borderId="7" xfId="1" applyFont="1" applyFill="1" applyBorder="1" applyAlignment="1">
      <alignment vertical="center" wrapText="1"/>
    </xf>
    <xf numFmtId="176" fontId="1" fillId="0" borderId="16" xfId="1" applyNumberFormat="1" applyFont="1" applyFill="1" applyBorder="1">
      <alignment vertical="center"/>
    </xf>
    <xf numFmtId="176" fontId="13" fillId="0" borderId="33" xfId="1" applyNumberFormat="1" applyFont="1" applyFill="1" applyBorder="1">
      <alignment vertical="center"/>
    </xf>
    <xf numFmtId="176" fontId="13" fillId="0" borderId="34" xfId="1" applyNumberFormat="1" applyFont="1" applyFill="1" applyBorder="1">
      <alignment vertical="center"/>
    </xf>
    <xf numFmtId="0" fontId="15" fillId="0" borderId="12" xfId="1" applyFont="1" applyFill="1" applyBorder="1" applyAlignment="1">
      <alignment vertical="center" wrapText="1"/>
    </xf>
    <xf numFmtId="0" fontId="6" fillId="0" borderId="8" xfId="1" applyFont="1" applyFill="1" applyBorder="1" applyAlignment="1">
      <alignment vertical="center" wrapText="1"/>
    </xf>
    <xf numFmtId="176" fontId="13" fillId="0" borderId="2" xfId="1" applyNumberFormat="1" applyFont="1" applyFill="1" applyBorder="1">
      <alignment vertical="center"/>
    </xf>
    <xf numFmtId="176" fontId="6" fillId="0" borderId="12" xfId="1" applyNumberFormat="1" applyFont="1" applyFill="1" applyBorder="1" applyAlignment="1">
      <alignment vertical="center" wrapText="1" shrinkToFit="1"/>
    </xf>
    <xf numFmtId="176" fontId="6" fillId="0" borderId="10" xfId="1" applyNumberFormat="1" applyFont="1" applyFill="1" applyBorder="1" applyAlignment="1">
      <alignment vertical="center" wrapText="1"/>
    </xf>
    <xf numFmtId="176" fontId="13" fillId="0" borderId="64" xfId="1" applyNumberFormat="1" applyFont="1" applyFill="1" applyBorder="1">
      <alignment vertical="center"/>
    </xf>
    <xf numFmtId="177" fontId="13" fillId="0" borderId="44" xfId="1" applyNumberFormat="1" applyFont="1" applyFill="1" applyBorder="1">
      <alignment vertical="center"/>
    </xf>
    <xf numFmtId="177" fontId="13" fillId="0" borderId="3" xfId="1" applyNumberFormat="1" applyFont="1" applyFill="1" applyBorder="1">
      <alignment vertical="center"/>
    </xf>
    <xf numFmtId="176" fontId="1" fillId="0" borderId="0" xfId="1" applyNumberFormat="1" applyFont="1" applyFill="1" applyBorder="1" applyAlignment="1">
      <alignment vertical="center" wrapText="1" shrinkToFit="1"/>
    </xf>
    <xf numFmtId="0" fontId="6" fillId="0" borderId="8" xfId="1" applyFont="1" applyFill="1" applyBorder="1">
      <alignment vertical="center"/>
    </xf>
    <xf numFmtId="177" fontId="13" fillId="0" borderId="54" xfId="1" applyNumberFormat="1" applyFont="1" applyFill="1" applyBorder="1">
      <alignment vertical="center"/>
    </xf>
    <xf numFmtId="177" fontId="13" fillId="0" borderId="69" xfId="1" applyNumberFormat="1" applyFont="1" applyFill="1" applyBorder="1">
      <alignment vertical="center"/>
    </xf>
    <xf numFmtId="176" fontId="1" fillId="0" borderId="24" xfId="1" applyNumberFormat="1" applyFont="1" applyFill="1" applyBorder="1">
      <alignment vertical="center"/>
    </xf>
    <xf numFmtId="177" fontId="13" fillId="0" borderId="63" xfId="1" applyNumberFormat="1" applyFont="1" applyFill="1" applyBorder="1">
      <alignment vertical="center"/>
    </xf>
    <xf numFmtId="176" fontId="6" fillId="0" borderId="24" xfId="1" applyNumberFormat="1" applyFont="1" applyFill="1" applyBorder="1">
      <alignment vertical="center"/>
    </xf>
    <xf numFmtId="177" fontId="18" fillId="0" borderId="34" xfId="1" applyNumberFormat="1" applyFont="1" applyFill="1" applyBorder="1">
      <alignment vertical="center"/>
    </xf>
    <xf numFmtId="177" fontId="16" fillId="0" borderId="24" xfId="1" applyNumberFormat="1" applyFont="1" applyFill="1" applyBorder="1">
      <alignment vertical="center"/>
    </xf>
    <xf numFmtId="177" fontId="16" fillId="0" borderId="25" xfId="1" applyNumberFormat="1" applyFont="1" applyFill="1" applyBorder="1">
      <alignment vertical="center"/>
    </xf>
    <xf numFmtId="177" fontId="18" fillId="0" borderId="33" xfId="1" applyNumberFormat="1" applyFont="1" applyFill="1" applyBorder="1" applyAlignment="1">
      <alignment vertical="center"/>
    </xf>
    <xf numFmtId="177" fontId="16" fillId="0" borderId="31" xfId="1" applyNumberFormat="1" applyFont="1" applyFill="1" applyBorder="1" applyAlignment="1">
      <alignment vertical="center"/>
    </xf>
    <xf numFmtId="177" fontId="1" fillId="0" borderId="25" xfId="1" applyNumberFormat="1" applyFont="1" applyFill="1" applyBorder="1">
      <alignment vertical="center"/>
    </xf>
    <xf numFmtId="177" fontId="1" fillId="0" borderId="6" xfId="1" applyNumberFormat="1" applyFont="1" applyFill="1" applyBorder="1">
      <alignment vertical="center"/>
    </xf>
    <xf numFmtId="177" fontId="1" fillId="0" borderId="36" xfId="1" applyNumberFormat="1" applyFont="1" applyFill="1" applyBorder="1">
      <alignment vertical="center"/>
    </xf>
    <xf numFmtId="177" fontId="6" fillId="0" borderId="37" xfId="1" applyNumberFormat="1" applyFont="1" applyFill="1" applyBorder="1">
      <alignment vertical="center"/>
    </xf>
    <xf numFmtId="0" fontId="1" fillId="0" borderId="0" xfId="1" quotePrefix="1" applyFont="1" applyFill="1" applyAlignment="1">
      <alignment horizontal="right" vertical="center"/>
    </xf>
    <xf numFmtId="179" fontId="1" fillId="0" borderId="0" xfId="1" applyNumberFormat="1" applyFont="1" applyFill="1">
      <alignment vertical="center"/>
    </xf>
    <xf numFmtId="183" fontId="1" fillId="0" borderId="0" xfId="1" applyNumberFormat="1" applyFont="1" applyFill="1">
      <alignment vertical="center"/>
    </xf>
    <xf numFmtId="177" fontId="13" fillId="0" borderId="36" xfId="1" applyNumberFormat="1" applyFont="1" applyFill="1" applyBorder="1">
      <alignment vertical="center"/>
    </xf>
    <xf numFmtId="176" fontId="8" fillId="0" borderId="0" xfId="1" applyNumberFormat="1" applyFont="1" applyFill="1" applyBorder="1" applyAlignment="1">
      <alignment vertical="center" wrapText="1"/>
    </xf>
    <xf numFmtId="176" fontId="8" fillId="0" borderId="0" xfId="1" applyNumberFormat="1" applyFont="1" applyFill="1" applyBorder="1" applyAlignment="1">
      <alignment vertical="center"/>
    </xf>
    <xf numFmtId="177" fontId="6" fillId="0" borderId="25" xfId="1" applyNumberFormat="1" applyFont="1" applyFill="1" applyBorder="1">
      <alignment vertical="center"/>
    </xf>
    <xf numFmtId="176" fontId="24" fillId="0" borderId="25" xfId="1" applyNumberFormat="1" applyFont="1" applyFill="1" applyBorder="1" applyAlignment="1">
      <alignment vertical="center" wrapText="1"/>
    </xf>
    <xf numFmtId="177" fontId="13" fillId="0" borderId="12" xfId="1" applyNumberFormat="1" applyFont="1" applyFill="1" applyBorder="1">
      <alignment vertical="center"/>
    </xf>
    <xf numFmtId="176" fontId="13" fillId="0" borderId="6" xfId="1" applyNumberFormat="1" applyFont="1" applyFill="1" applyBorder="1">
      <alignment vertical="center"/>
    </xf>
    <xf numFmtId="177" fontId="16" fillId="0" borderId="31" xfId="1" applyNumberFormat="1" applyFont="1" applyFill="1" applyBorder="1">
      <alignment vertical="center"/>
    </xf>
    <xf numFmtId="176" fontId="13" fillId="0" borderId="63" xfId="0" applyNumberFormat="1" applyFont="1" applyBorder="1" applyAlignment="1">
      <alignment vertical="center"/>
    </xf>
    <xf numFmtId="176" fontId="13" fillId="0" borderId="36" xfId="0" applyNumberFormat="1" applyFont="1" applyBorder="1" applyAlignment="1">
      <alignment vertical="center"/>
    </xf>
    <xf numFmtId="177" fontId="6" fillId="0" borderId="8" xfId="1" applyNumberFormat="1" applyFont="1" applyFill="1" applyBorder="1" applyAlignment="1">
      <alignment horizontal="right" vertical="center"/>
    </xf>
    <xf numFmtId="177" fontId="6" fillId="0" borderId="9" xfId="1" applyNumberFormat="1" applyFont="1" applyFill="1" applyBorder="1">
      <alignment vertical="center"/>
    </xf>
    <xf numFmtId="177" fontId="6" fillId="0" borderId="53" xfId="1" applyNumberFormat="1" applyFont="1" applyFill="1" applyBorder="1">
      <alignment vertical="center"/>
    </xf>
    <xf numFmtId="177" fontId="6" fillId="0" borderId="23" xfId="1" applyNumberFormat="1" applyFont="1" applyFill="1" applyBorder="1">
      <alignment vertical="center"/>
    </xf>
    <xf numFmtId="177" fontId="6" fillId="0" borderId="44" xfId="1" applyNumberFormat="1" applyFont="1" applyFill="1" applyBorder="1">
      <alignment vertical="center"/>
    </xf>
    <xf numFmtId="177" fontId="6" fillId="0" borderId="57" xfId="1" applyNumberFormat="1" applyFont="1" applyFill="1" applyBorder="1">
      <alignment vertical="center"/>
    </xf>
    <xf numFmtId="177" fontId="13" fillId="0" borderId="2" xfId="1" applyNumberFormat="1" applyFont="1" applyFill="1" applyBorder="1" applyAlignment="1">
      <alignment horizontal="right" vertical="center"/>
    </xf>
    <xf numFmtId="177" fontId="13" fillId="0" borderId="6" xfId="1" applyNumberFormat="1" applyFont="1" applyFill="1" applyBorder="1" applyAlignment="1">
      <alignment horizontal="right" vertical="center"/>
    </xf>
    <xf numFmtId="177" fontId="13" fillId="0" borderId="16" xfId="1" applyNumberFormat="1" applyFont="1" applyFill="1" applyBorder="1" applyAlignment="1">
      <alignment horizontal="right" vertical="center"/>
    </xf>
    <xf numFmtId="177" fontId="28" fillId="0" borderId="2" xfId="1" applyNumberFormat="1" applyFont="1" applyFill="1" applyBorder="1" applyAlignment="1">
      <alignment horizontal="right" vertical="center"/>
    </xf>
    <xf numFmtId="177" fontId="13" fillId="0" borderId="86" xfId="1" applyNumberFormat="1" applyFont="1" applyFill="1" applyBorder="1">
      <alignment vertical="center"/>
    </xf>
    <xf numFmtId="177" fontId="13" fillId="0" borderId="87" xfId="1" applyNumberFormat="1" applyFont="1" applyFill="1" applyBorder="1">
      <alignment vertical="center"/>
    </xf>
    <xf numFmtId="177" fontId="13" fillId="0" borderId="81" xfId="1" applyNumberFormat="1" applyFont="1" applyFill="1" applyBorder="1">
      <alignment vertical="center"/>
    </xf>
    <xf numFmtId="0" fontId="8" fillId="0" borderId="0" xfId="1" applyFont="1">
      <alignment vertical="center"/>
    </xf>
    <xf numFmtId="177" fontId="13" fillId="0" borderId="88" xfId="1" applyNumberFormat="1" applyFont="1" applyFill="1" applyBorder="1">
      <alignment vertical="center"/>
    </xf>
    <xf numFmtId="0" fontId="6" fillId="0" borderId="0" xfId="1" applyFont="1" applyFill="1">
      <alignment vertical="center"/>
    </xf>
    <xf numFmtId="176" fontId="1" fillId="0" borderId="0" xfId="1" applyNumberFormat="1" applyFont="1" applyFill="1" applyAlignment="1">
      <alignment horizontal="right" vertical="center"/>
    </xf>
    <xf numFmtId="177" fontId="1" fillId="0" borderId="26" xfId="1" applyNumberFormat="1" applyFont="1" applyFill="1" applyBorder="1">
      <alignment vertical="center"/>
    </xf>
    <xf numFmtId="177" fontId="13" fillId="0" borderId="93" xfId="1" applyNumberFormat="1" applyFont="1" applyFill="1" applyBorder="1">
      <alignment vertical="center"/>
    </xf>
    <xf numFmtId="177" fontId="13" fillId="0" borderId="89" xfId="1" applyNumberFormat="1" applyFont="1" applyFill="1" applyBorder="1">
      <alignment vertical="center"/>
    </xf>
    <xf numFmtId="177" fontId="13" fillId="0" borderId="92" xfId="1" applyNumberFormat="1" applyFont="1" applyFill="1" applyBorder="1">
      <alignment vertical="center"/>
    </xf>
    <xf numFmtId="177" fontId="13" fillId="0" borderId="95" xfId="1" applyNumberFormat="1" applyFont="1" applyFill="1" applyBorder="1">
      <alignment vertical="center"/>
    </xf>
    <xf numFmtId="177" fontId="13" fillId="0" borderId="85" xfId="1" applyNumberFormat="1" applyFont="1" applyFill="1" applyBorder="1">
      <alignment vertical="center"/>
    </xf>
    <xf numFmtId="0" fontId="6" fillId="0" borderId="35" xfId="1" applyFont="1" applyFill="1" applyBorder="1" applyAlignment="1">
      <alignment vertical="center" wrapText="1"/>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0" fontId="9" fillId="0" borderId="7" xfId="1" applyFont="1" applyFill="1" applyBorder="1" applyAlignment="1">
      <alignment horizontal="left" vertical="center"/>
    </xf>
    <xf numFmtId="0" fontId="6" fillId="0" borderId="16" xfId="1" applyFont="1" applyFill="1" applyBorder="1" applyAlignment="1">
      <alignment horizontal="center" vertical="center"/>
    </xf>
    <xf numFmtId="0" fontId="14" fillId="0" borderId="4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 fillId="0" borderId="28" xfId="1" applyFont="1" applyFill="1" applyBorder="1" applyAlignment="1">
      <alignment horizontal="center" vertical="center"/>
    </xf>
    <xf numFmtId="176" fontId="1" fillId="0" borderId="40" xfId="1" applyNumberFormat="1" applyFont="1" applyFill="1" applyBorder="1">
      <alignment vertical="center"/>
    </xf>
    <xf numFmtId="176" fontId="1" fillId="0" borderId="1" xfId="1" applyNumberFormat="1" applyFont="1" applyFill="1" applyBorder="1">
      <alignment vertical="center"/>
    </xf>
    <xf numFmtId="176" fontId="1" fillId="0" borderId="30" xfId="1" applyNumberFormat="1" applyFont="1" applyFill="1" applyBorder="1">
      <alignment vertical="center"/>
    </xf>
    <xf numFmtId="176" fontId="1" fillId="0" borderId="31" xfId="1" applyNumberFormat="1" applyFont="1" applyFill="1" applyBorder="1">
      <alignment vertical="center"/>
    </xf>
    <xf numFmtId="176" fontId="1" fillId="0" borderId="13" xfId="1" applyNumberFormat="1" applyFont="1" applyFill="1" applyBorder="1">
      <alignment vertical="center"/>
    </xf>
    <xf numFmtId="176" fontId="13" fillId="0" borderId="36" xfId="1" applyNumberFormat="1" applyFont="1" applyFill="1" applyBorder="1">
      <alignment vertical="center"/>
    </xf>
    <xf numFmtId="176" fontId="13" fillId="0" borderId="77" xfId="1" applyNumberFormat="1" applyFont="1" applyFill="1" applyBorder="1">
      <alignment vertical="center"/>
    </xf>
    <xf numFmtId="176" fontId="1" fillId="0" borderId="57" xfId="1" applyNumberFormat="1" applyFont="1" applyFill="1" applyBorder="1">
      <alignment vertical="center"/>
    </xf>
    <xf numFmtId="176" fontId="1" fillId="0" borderId="11" xfId="1" applyNumberFormat="1" applyFont="1" applyFill="1" applyBorder="1">
      <alignment vertical="center"/>
    </xf>
    <xf numFmtId="176" fontId="6" fillId="0" borderId="13" xfId="1" applyNumberFormat="1" applyFont="1" applyFill="1" applyBorder="1">
      <alignment vertical="center"/>
    </xf>
    <xf numFmtId="176" fontId="6" fillId="0" borderId="57" xfId="1" applyNumberFormat="1" applyFont="1" applyFill="1" applyBorder="1">
      <alignment vertical="center"/>
    </xf>
    <xf numFmtId="176" fontId="1" fillId="0" borderId="0" xfId="1" applyNumberFormat="1" applyFont="1" applyFill="1">
      <alignment vertical="center"/>
    </xf>
    <xf numFmtId="176" fontId="6" fillId="0" borderId="11" xfId="1" applyNumberFormat="1" applyFont="1" applyFill="1" applyBorder="1">
      <alignment vertical="center"/>
    </xf>
    <xf numFmtId="177" fontId="1" fillId="0" borderId="0" xfId="1" applyNumberFormat="1" applyFont="1" applyFill="1">
      <alignment vertical="center"/>
    </xf>
    <xf numFmtId="0" fontId="7" fillId="0" borderId="0" xfId="1" applyFont="1" applyFill="1" applyAlignment="1">
      <alignment vertical="center"/>
    </xf>
    <xf numFmtId="177" fontId="1" fillId="0" borderId="0" xfId="1" applyNumberFormat="1" applyFont="1" applyFill="1" applyAlignment="1">
      <alignment vertical="center"/>
    </xf>
    <xf numFmtId="177" fontId="11" fillId="0" borderId="0" xfId="1" applyNumberFormat="1" applyFont="1" applyFill="1" applyBorder="1" applyAlignment="1">
      <alignment horizontal="center" vertical="center"/>
    </xf>
    <xf numFmtId="177" fontId="10" fillId="0" borderId="0" xfId="1" applyNumberFormat="1" applyFont="1" applyFill="1">
      <alignment vertical="center"/>
    </xf>
    <xf numFmtId="0" fontId="12" fillId="0" borderId="0" xfId="1" applyFont="1" applyFill="1">
      <alignment vertical="center"/>
    </xf>
    <xf numFmtId="177" fontId="6" fillId="0" borderId="0" xfId="1" applyNumberFormat="1" applyFont="1" applyFill="1">
      <alignment vertical="center"/>
    </xf>
    <xf numFmtId="0" fontId="9" fillId="0" borderId="29" xfId="1" applyFont="1" applyFill="1" applyBorder="1" applyAlignment="1">
      <alignment horizontal="left" vertical="center"/>
    </xf>
    <xf numFmtId="177" fontId="6" fillId="0" borderId="29"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0" fontId="6" fillId="0" borderId="7" xfId="1" applyFont="1" applyFill="1" applyBorder="1">
      <alignment vertical="center"/>
    </xf>
    <xf numFmtId="177" fontId="1" fillId="0" borderId="16" xfId="1" applyNumberFormat="1" applyFont="1" applyFill="1" applyBorder="1">
      <alignment vertical="center"/>
    </xf>
    <xf numFmtId="177" fontId="1" fillId="0" borderId="1" xfId="1" applyNumberFormat="1" applyFont="1" applyFill="1" applyBorder="1">
      <alignment vertical="center"/>
    </xf>
    <xf numFmtId="177" fontId="1" fillId="0" borderId="30" xfId="1" applyNumberFormat="1" applyFont="1" applyFill="1" applyBorder="1">
      <alignment vertical="center"/>
    </xf>
    <xf numFmtId="0" fontId="6" fillId="0" borderId="33" xfId="1" applyFont="1" applyFill="1" applyBorder="1" applyAlignment="1">
      <alignment vertical="center" wrapText="1"/>
    </xf>
    <xf numFmtId="0" fontId="6" fillId="0" borderId="35" xfId="1" applyFont="1" applyFill="1" applyBorder="1">
      <alignment vertical="center"/>
    </xf>
    <xf numFmtId="177" fontId="1" fillId="0" borderId="24" xfId="1" applyNumberFormat="1" applyFont="1" applyFill="1" applyBorder="1">
      <alignment vertical="center"/>
    </xf>
    <xf numFmtId="177" fontId="15" fillId="0" borderId="25" xfId="1" applyNumberFormat="1" applyFont="1" applyFill="1" applyBorder="1" applyAlignment="1">
      <alignment vertical="center" wrapText="1"/>
    </xf>
    <xf numFmtId="177" fontId="14" fillId="0" borderId="25" xfId="1" applyNumberFormat="1" applyFont="1" applyFill="1" applyBorder="1" applyAlignment="1">
      <alignment vertical="center" wrapText="1"/>
    </xf>
    <xf numFmtId="177" fontId="14" fillId="0" borderId="25" xfId="1" applyNumberFormat="1" applyFont="1" applyFill="1" applyBorder="1">
      <alignment vertical="center"/>
    </xf>
    <xf numFmtId="0" fontId="6" fillId="0" borderId="20" xfId="1" applyFont="1" applyFill="1" applyBorder="1">
      <alignment vertical="center"/>
    </xf>
    <xf numFmtId="176" fontId="4" fillId="0" borderId="0" xfId="1" applyNumberFormat="1" applyFont="1" applyFill="1">
      <alignment vertical="center"/>
    </xf>
    <xf numFmtId="0" fontId="4" fillId="0" borderId="0" xfId="1" applyFont="1" applyFill="1">
      <alignment vertical="center"/>
    </xf>
    <xf numFmtId="176" fontId="11" fillId="0" borderId="0" xfId="1" applyNumberFormat="1" applyFont="1" applyFill="1" applyBorder="1" applyAlignment="1">
      <alignment horizontal="center" vertical="center"/>
    </xf>
    <xf numFmtId="176" fontId="10" fillId="0" borderId="0" xfId="1" applyNumberFormat="1" applyFont="1" applyFill="1">
      <alignment vertical="center"/>
    </xf>
    <xf numFmtId="176" fontId="16" fillId="0" borderId="16"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16" xfId="1" applyNumberFormat="1" applyFont="1" applyFill="1" applyBorder="1">
      <alignment vertical="center"/>
    </xf>
    <xf numFmtId="176" fontId="4" fillId="0" borderId="1" xfId="1" applyNumberFormat="1" applyFont="1" applyFill="1" applyBorder="1">
      <alignment vertical="center"/>
    </xf>
    <xf numFmtId="176" fontId="4" fillId="0" borderId="30" xfId="1" applyNumberFormat="1" applyFont="1" applyFill="1" applyBorder="1">
      <alignment vertical="center"/>
    </xf>
    <xf numFmtId="177" fontId="15" fillId="0" borderId="31" xfId="1" applyNumberFormat="1" applyFont="1" applyFill="1" applyBorder="1" applyAlignment="1">
      <alignment vertical="center" wrapText="1"/>
    </xf>
    <xf numFmtId="176" fontId="4" fillId="0" borderId="25" xfId="1" applyNumberFormat="1" applyFont="1" applyFill="1" applyBorder="1">
      <alignment vertical="center"/>
    </xf>
    <xf numFmtId="176" fontId="16" fillId="0" borderId="25" xfId="1" applyNumberFormat="1" applyFont="1" applyFill="1" applyBorder="1">
      <alignment vertical="center"/>
    </xf>
    <xf numFmtId="176" fontId="4" fillId="0" borderId="24" xfId="1" applyNumberFormat="1" applyFont="1" applyFill="1" applyBorder="1">
      <alignment vertical="center"/>
    </xf>
    <xf numFmtId="177" fontId="4" fillId="0" borderId="31" xfId="1" applyNumberFormat="1" applyFont="1" applyFill="1" applyBorder="1">
      <alignment vertical="center"/>
    </xf>
    <xf numFmtId="177" fontId="1" fillId="0" borderId="63" xfId="1" applyNumberFormat="1" applyFont="1" applyFill="1" applyBorder="1">
      <alignment vertical="center"/>
    </xf>
    <xf numFmtId="177" fontId="4" fillId="0" borderId="27" xfId="1" applyNumberFormat="1" applyFont="1" applyFill="1" applyBorder="1">
      <alignment vertical="center"/>
    </xf>
    <xf numFmtId="177" fontId="16" fillId="0" borderId="13" xfId="1" applyNumberFormat="1" applyFont="1" applyFill="1" applyBorder="1" applyAlignment="1">
      <alignment vertical="center" wrapText="1"/>
    </xf>
    <xf numFmtId="0" fontId="16" fillId="0" borderId="21" xfId="1" applyFont="1" applyFill="1" applyBorder="1" applyAlignment="1">
      <alignment vertical="center" wrapText="1"/>
    </xf>
    <xf numFmtId="176" fontId="16" fillId="0" borderId="27" xfId="1" applyNumberFormat="1" applyFont="1" applyFill="1" applyBorder="1">
      <alignment vertical="center"/>
    </xf>
    <xf numFmtId="0" fontId="6" fillId="0" borderId="34" xfId="1" applyFont="1" applyFill="1" applyBorder="1" applyAlignment="1">
      <alignment vertical="center" wrapText="1"/>
    </xf>
    <xf numFmtId="177" fontId="13" fillId="0" borderId="70" xfId="1" applyNumberFormat="1" applyFont="1" applyFill="1" applyBorder="1">
      <alignment vertical="center"/>
    </xf>
    <xf numFmtId="177" fontId="4" fillId="0" borderId="2" xfId="1" applyNumberFormat="1" applyFont="1" applyFill="1" applyBorder="1">
      <alignment vertical="center"/>
    </xf>
    <xf numFmtId="177" fontId="18" fillId="0" borderId="6" xfId="1" applyNumberFormat="1" applyFont="1" applyFill="1" applyBorder="1">
      <alignment vertical="center"/>
    </xf>
    <xf numFmtId="177" fontId="18" fillId="0" borderId="2" xfId="1" applyNumberFormat="1" applyFont="1" applyFill="1" applyBorder="1">
      <alignment vertical="center"/>
    </xf>
    <xf numFmtId="177" fontId="1" fillId="0" borderId="0" xfId="1" applyNumberFormat="1" applyFont="1" applyFill="1" applyAlignment="1">
      <alignment horizontal="right" vertical="center"/>
    </xf>
    <xf numFmtId="0" fontId="9" fillId="0" borderId="29" xfId="1" applyFont="1" applyFill="1" applyBorder="1" applyAlignment="1">
      <alignment vertical="center"/>
    </xf>
    <xf numFmtId="0" fontId="1" fillId="0" borderId="0" xfId="1" applyFont="1" applyFill="1" applyAlignment="1">
      <alignment horizontal="center" vertical="center"/>
    </xf>
    <xf numFmtId="0" fontId="6" fillId="0" borderId="2" xfId="1" applyFont="1" applyFill="1" applyBorder="1">
      <alignment vertical="center"/>
    </xf>
    <xf numFmtId="177" fontId="13" fillId="0" borderId="96" xfId="1" applyNumberFormat="1" applyFont="1" applyFill="1" applyBorder="1">
      <alignment vertical="center"/>
    </xf>
    <xf numFmtId="177" fontId="13" fillId="0" borderId="80" xfId="1" applyNumberFormat="1" applyFont="1" applyFill="1" applyBorder="1">
      <alignment vertical="center"/>
    </xf>
    <xf numFmtId="0" fontId="6" fillId="0" borderId="33" xfId="1" applyFont="1" applyFill="1" applyBorder="1">
      <alignment vertical="center"/>
    </xf>
    <xf numFmtId="0" fontId="6" fillId="0" borderId="34" xfId="1" applyFont="1" applyFill="1" applyBorder="1">
      <alignment vertical="center"/>
    </xf>
    <xf numFmtId="0" fontId="6" fillId="0" borderId="64" xfId="1" applyFont="1" applyFill="1" applyBorder="1">
      <alignment vertical="center"/>
    </xf>
    <xf numFmtId="0" fontId="6" fillId="0" borderId="16" xfId="1" applyFont="1" applyFill="1" applyBorder="1">
      <alignment vertical="center"/>
    </xf>
    <xf numFmtId="0" fontId="1" fillId="0" borderId="2" xfId="1" applyFont="1" applyFill="1" applyBorder="1">
      <alignment vertical="center"/>
    </xf>
    <xf numFmtId="0" fontId="1" fillId="0" borderId="80" xfId="1" applyFont="1" applyFill="1" applyBorder="1">
      <alignment vertical="center"/>
    </xf>
    <xf numFmtId="0" fontId="6" fillId="0" borderId="6" xfId="1" applyFont="1" applyFill="1" applyBorder="1">
      <alignment vertical="center"/>
    </xf>
    <xf numFmtId="0" fontId="6" fillId="0" borderId="0" xfId="1" applyFont="1" applyFill="1" applyBorder="1">
      <alignment vertical="center"/>
    </xf>
    <xf numFmtId="177" fontId="1" fillId="0" borderId="0" xfId="1" applyNumberFormat="1" applyFont="1" applyFill="1" applyBorder="1">
      <alignment vertical="center"/>
    </xf>
    <xf numFmtId="0" fontId="27" fillId="0" borderId="52" xfId="1" applyFont="1" applyFill="1" applyBorder="1">
      <alignment vertical="center"/>
    </xf>
    <xf numFmtId="0" fontId="14" fillId="0" borderId="49" xfId="1" applyFont="1" applyFill="1" applyBorder="1" applyAlignment="1">
      <alignment horizontal="center" vertical="center" wrapText="1"/>
    </xf>
    <xf numFmtId="0" fontId="14" fillId="0" borderId="78" xfId="1" applyFont="1" applyFill="1" applyBorder="1" applyAlignment="1">
      <alignment horizontal="center" vertical="center" wrapText="1"/>
    </xf>
    <xf numFmtId="177" fontId="13" fillId="0" borderId="84" xfId="1" applyNumberFormat="1" applyFont="1" applyFill="1" applyBorder="1">
      <alignment vertical="center"/>
    </xf>
    <xf numFmtId="177" fontId="13" fillId="0" borderId="91" xfId="1" applyNumberFormat="1" applyFont="1" applyFill="1" applyBorder="1">
      <alignment vertical="center"/>
    </xf>
    <xf numFmtId="177" fontId="1" fillId="0" borderId="2" xfId="1" applyNumberFormat="1" applyFont="1" applyFill="1" applyBorder="1" applyAlignment="1">
      <alignment horizontal="right" vertical="center"/>
    </xf>
    <xf numFmtId="177" fontId="1" fillId="0" borderId="85" xfId="1" applyNumberFormat="1" applyFont="1" applyFill="1" applyBorder="1">
      <alignment vertical="center"/>
    </xf>
    <xf numFmtId="177" fontId="1" fillId="0" borderId="92" xfId="1" applyNumberFormat="1" applyFont="1" applyFill="1" applyBorder="1">
      <alignment vertical="center"/>
    </xf>
    <xf numFmtId="0" fontId="8" fillId="0" borderId="0" xfId="1" applyFont="1" applyFill="1" applyBorder="1" applyAlignment="1">
      <alignment vertical="center"/>
    </xf>
    <xf numFmtId="0" fontId="8" fillId="0" borderId="0" xfId="1" applyFont="1" applyFill="1">
      <alignment vertical="center"/>
    </xf>
    <xf numFmtId="0" fontId="9" fillId="0" borderId="52" xfId="1" applyFont="1" applyFill="1" applyBorder="1" applyAlignment="1">
      <alignment horizontal="left" vertical="center"/>
    </xf>
    <xf numFmtId="176" fontId="6" fillId="0" borderId="29" xfId="1" applyNumberFormat="1" applyFont="1" applyFill="1" applyBorder="1" applyAlignment="1">
      <alignment horizontal="center" vertical="center"/>
    </xf>
    <xf numFmtId="176" fontId="1" fillId="0" borderId="17" xfId="1" applyNumberFormat="1" applyFont="1" applyFill="1" applyBorder="1" applyAlignment="1">
      <alignment horizontal="center" vertical="center"/>
    </xf>
    <xf numFmtId="176" fontId="1" fillId="0" borderId="2" xfId="1" applyNumberFormat="1" applyFont="1" applyFill="1" applyBorder="1">
      <alignment vertical="center"/>
    </xf>
    <xf numFmtId="176" fontId="1" fillId="0" borderId="48" xfId="1" applyNumberFormat="1" applyFont="1" applyFill="1" applyBorder="1">
      <alignment vertical="center"/>
    </xf>
    <xf numFmtId="176" fontId="1" fillId="0" borderId="9" xfId="1" applyNumberFormat="1" applyFont="1" applyFill="1" applyBorder="1">
      <alignment vertical="center"/>
    </xf>
    <xf numFmtId="0" fontId="26" fillId="0" borderId="0" xfId="1" applyFont="1" applyFill="1" applyAlignment="1">
      <alignment vertical="center"/>
    </xf>
    <xf numFmtId="177" fontId="6" fillId="0" borderId="7" xfId="1" applyNumberFormat="1" applyFont="1" applyFill="1" applyBorder="1" applyAlignment="1">
      <alignment horizontal="center" vertical="center"/>
    </xf>
    <xf numFmtId="178" fontId="2" fillId="0" borderId="26" xfId="1" applyNumberFormat="1" applyFont="1" applyFill="1" applyBorder="1" applyAlignment="1">
      <alignment vertical="center"/>
    </xf>
    <xf numFmtId="177" fontId="1" fillId="0" borderId="7" xfId="1" applyNumberFormat="1" applyFont="1" applyFill="1" applyBorder="1" applyAlignment="1">
      <alignment horizontal="right" vertical="center"/>
    </xf>
    <xf numFmtId="177" fontId="1" fillId="0" borderId="39" xfId="1" applyNumberFormat="1" applyFont="1" applyFill="1" applyBorder="1">
      <alignment vertical="center"/>
    </xf>
    <xf numFmtId="177" fontId="1" fillId="0" borderId="40" xfId="1" applyNumberFormat="1" applyFont="1" applyFill="1" applyBorder="1">
      <alignment vertical="center"/>
    </xf>
    <xf numFmtId="177" fontId="1" fillId="0" borderId="48" xfId="1" applyNumberFormat="1" applyFont="1" applyFill="1" applyBorder="1">
      <alignment vertical="center"/>
    </xf>
    <xf numFmtId="0" fontId="6" fillId="0" borderId="52" xfId="1" applyFont="1" applyFill="1" applyBorder="1">
      <alignment vertical="center"/>
    </xf>
    <xf numFmtId="0" fontId="6" fillId="0" borderId="49" xfId="1" applyFont="1" applyFill="1" applyBorder="1">
      <alignment vertical="center"/>
    </xf>
    <xf numFmtId="0" fontId="1" fillId="0" borderId="0" xfId="1" applyFont="1" applyFill="1" applyBorder="1">
      <alignment vertical="center"/>
    </xf>
    <xf numFmtId="180" fontId="1" fillId="0" borderId="0" xfId="1" applyNumberFormat="1" applyFont="1" applyFill="1" applyBorder="1" applyAlignment="1">
      <alignment horizontal="right" vertical="center"/>
    </xf>
    <xf numFmtId="0" fontId="1" fillId="0" borderId="0" xfId="1" applyFont="1" applyFill="1" applyAlignment="1">
      <alignment vertical="center" wrapText="1"/>
    </xf>
    <xf numFmtId="0" fontId="8" fillId="0" borderId="0" xfId="1" applyFont="1" applyFill="1" applyBorder="1" applyAlignment="1">
      <alignment horizontal="left" vertical="center"/>
    </xf>
    <xf numFmtId="176" fontId="1" fillId="0" borderId="0" xfId="1" applyNumberFormat="1" applyFont="1" applyFill="1" applyAlignment="1">
      <alignment vertical="center"/>
    </xf>
    <xf numFmtId="0" fontId="9" fillId="0" borderId="7" xfId="1" applyFont="1" applyFill="1" applyBorder="1" applyAlignment="1">
      <alignment horizontal="left" vertical="center" wrapText="1"/>
    </xf>
    <xf numFmtId="176" fontId="6" fillId="0" borderId="16" xfId="1" applyNumberFormat="1" applyFont="1" applyFill="1" applyBorder="1" applyAlignment="1">
      <alignment horizontal="center" vertical="center"/>
    </xf>
    <xf numFmtId="176" fontId="1" fillId="0" borderId="26" xfId="1" applyNumberFormat="1" applyFont="1" applyFill="1" applyBorder="1" applyAlignment="1">
      <alignment horizontal="center" vertical="center"/>
    </xf>
    <xf numFmtId="176" fontId="6" fillId="0" borderId="25" xfId="1" applyNumberFormat="1" applyFont="1" applyFill="1" applyBorder="1">
      <alignment vertical="center"/>
    </xf>
    <xf numFmtId="177" fontId="13" fillId="0" borderId="94" xfId="1" applyNumberFormat="1" applyFont="1" applyFill="1" applyBorder="1">
      <alignment vertical="center"/>
    </xf>
    <xf numFmtId="177" fontId="6" fillId="0" borderId="63" xfId="1" applyNumberFormat="1" applyFont="1" applyFill="1" applyBorder="1">
      <alignment vertical="center"/>
    </xf>
    <xf numFmtId="177" fontId="6" fillId="0" borderId="35" xfId="1" applyNumberFormat="1" applyFont="1" applyFill="1" applyBorder="1" applyAlignment="1">
      <alignment horizontal="right" vertical="center"/>
    </xf>
    <xf numFmtId="176" fontId="15" fillId="0" borderId="31" xfId="1" applyNumberFormat="1" applyFont="1" applyFill="1" applyBorder="1" applyAlignment="1">
      <alignment vertical="center" wrapText="1"/>
    </xf>
    <xf numFmtId="177" fontId="13" fillId="0" borderId="5" xfId="1" applyNumberFormat="1" applyFont="1" applyFill="1" applyBorder="1">
      <alignment vertical="center"/>
    </xf>
    <xf numFmtId="177" fontId="13" fillId="0" borderId="42" xfId="1" applyNumberFormat="1" applyFont="1" applyFill="1" applyBorder="1">
      <alignment vertical="center"/>
    </xf>
    <xf numFmtId="177" fontId="13" fillId="0" borderId="27" xfId="1" applyNumberFormat="1" applyFont="1" applyFill="1" applyBorder="1">
      <alignment vertical="center"/>
    </xf>
    <xf numFmtId="177" fontId="13" fillId="0" borderId="31" xfId="1" applyNumberFormat="1" applyFont="1" applyFill="1" applyBorder="1">
      <alignment vertical="center"/>
    </xf>
    <xf numFmtId="177" fontId="13" fillId="0" borderId="25" xfId="1" applyNumberFormat="1" applyFont="1" applyFill="1" applyBorder="1">
      <alignment vertical="center"/>
    </xf>
    <xf numFmtId="177" fontId="13" fillId="0" borderId="32" xfId="1" applyNumberFormat="1" applyFont="1" applyFill="1" applyBorder="1">
      <alignment vertical="center"/>
    </xf>
    <xf numFmtId="177" fontId="13" fillId="0" borderId="30" xfId="1" applyNumberFormat="1" applyFont="1" applyFill="1" applyBorder="1">
      <alignment vertical="center"/>
    </xf>
    <xf numFmtId="177" fontId="13" fillId="0" borderId="24" xfId="1" applyNumberFormat="1" applyFont="1" applyFill="1" applyBorder="1">
      <alignment vertical="center"/>
    </xf>
    <xf numFmtId="177" fontId="13" fillId="0" borderId="37" xfId="1" applyNumberFormat="1" applyFont="1" applyFill="1" applyBorder="1">
      <alignment vertical="center"/>
    </xf>
    <xf numFmtId="0" fontId="1" fillId="0" borderId="24" xfId="1" applyFont="1" applyFill="1" applyBorder="1">
      <alignment vertical="center"/>
    </xf>
    <xf numFmtId="177" fontId="28" fillId="0" borderId="24" xfId="1" applyNumberFormat="1" applyFont="1" applyFill="1" applyBorder="1">
      <alignment vertical="center"/>
    </xf>
    <xf numFmtId="0" fontId="16" fillId="0" borderId="35" xfId="1" applyFont="1" applyBorder="1" applyAlignment="1">
      <alignment vertical="center" wrapText="1"/>
    </xf>
    <xf numFmtId="0" fontId="16" fillId="0" borderId="14" xfId="1" applyFont="1" applyBorder="1" applyAlignment="1">
      <alignment vertical="center" wrapText="1"/>
    </xf>
    <xf numFmtId="177" fontId="4" fillId="0" borderId="1" xfId="1" applyNumberFormat="1" applyFont="1" applyFill="1" applyBorder="1">
      <alignment vertical="center"/>
    </xf>
    <xf numFmtId="177" fontId="4" fillId="0" borderId="3" xfId="1" applyNumberFormat="1" applyFont="1" applyFill="1" applyBorder="1">
      <alignment vertical="center"/>
    </xf>
    <xf numFmtId="176" fontId="13" fillId="0" borderId="36" xfId="0" applyNumberFormat="1" applyFont="1" applyFill="1" applyBorder="1" applyAlignment="1">
      <alignment vertical="center"/>
    </xf>
    <xf numFmtId="176" fontId="13" fillId="0" borderId="3" xfId="0" applyNumberFormat="1" applyFont="1" applyFill="1" applyBorder="1" applyAlignment="1">
      <alignment vertical="center"/>
    </xf>
    <xf numFmtId="176" fontId="13" fillId="0" borderId="43" xfId="0" applyNumberFormat="1" applyFont="1" applyFill="1" applyBorder="1" applyAlignment="1">
      <alignment vertical="center"/>
    </xf>
    <xf numFmtId="176" fontId="13" fillId="0" borderId="46" xfId="0" applyNumberFormat="1" applyFont="1" applyFill="1" applyBorder="1" applyAlignment="1">
      <alignment vertical="center"/>
    </xf>
    <xf numFmtId="177" fontId="6" fillId="0" borderId="24" xfId="1" applyNumberFormat="1" applyFont="1" applyFill="1" applyBorder="1">
      <alignment vertical="center"/>
    </xf>
    <xf numFmtId="177" fontId="1" fillId="0" borderId="9" xfId="1" applyNumberFormat="1" applyFont="1" applyFill="1" applyBorder="1">
      <alignment vertical="center"/>
    </xf>
    <xf numFmtId="177" fontId="1" fillId="0" borderId="11" xfId="1" applyNumberFormat="1" applyFont="1" applyFill="1" applyBorder="1">
      <alignment vertical="center"/>
    </xf>
    <xf numFmtId="177" fontId="6" fillId="0" borderId="11" xfId="1" applyNumberFormat="1" applyFont="1" applyFill="1" applyBorder="1">
      <alignment vertical="center"/>
    </xf>
    <xf numFmtId="0" fontId="5" fillId="0" borderId="29" xfId="1" applyFont="1" applyBorder="1" applyAlignment="1">
      <alignment horizontal="left" vertical="center"/>
    </xf>
    <xf numFmtId="176" fontId="4" fillId="0" borderId="41" xfId="1" applyNumberFormat="1" applyFont="1" applyBorder="1">
      <alignment vertical="center"/>
    </xf>
    <xf numFmtId="176" fontId="15" fillId="0" borderId="37" xfId="1" applyNumberFormat="1" applyFont="1" applyFill="1" applyBorder="1" applyAlignment="1">
      <alignment vertical="center" shrinkToFit="1"/>
    </xf>
    <xf numFmtId="176" fontId="15" fillId="0" borderId="11" xfId="1" applyNumberFormat="1" applyFont="1" applyFill="1" applyBorder="1" applyAlignment="1">
      <alignment vertical="center" wrapText="1"/>
    </xf>
    <xf numFmtId="176" fontId="1" fillId="0" borderId="58" xfId="1" applyNumberFormat="1" applyFont="1" applyFill="1" applyBorder="1">
      <alignment vertical="center"/>
    </xf>
    <xf numFmtId="176" fontId="1" fillId="0" borderId="11" xfId="1" applyNumberFormat="1" applyFont="1" applyFill="1" applyBorder="1" applyAlignment="1">
      <alignment vertical="center" shrinkToFit="1"/>
    </xf>
    <xf numFmtId="0" fontId="6" fillId="0" borderId="35" xfId="1" applyFont="1" applyFill="1" applyBorder="1" applyAlignment="1">
      <alignment vertical="center" wrapText="1"/>
    </xf>
    <xf numFmtId="0" fontId="6" fillId="0" borderId="10" xfId="1" applyFont="1" applyFill="1" applyBorder="1" applyAlignment="1">
      <alignment vertical="center" wrapText="1"/>
    </xf>
    <xf numFmtId="0" fontId="6" fillId="0" borderId="12" xfId="1" applyFont="1" applyFill="1" applyBorder="1" applyAlignment="1">
      <alignment vertical="center" wrapText="1"/>
    </xf>
    <xf numFmtId="0" fontId="1" fillId="0" borderId="8" xfId="1" applyFont="1" applyFill="1" applyBorder="1">
      <alignment vertical="center"/>
    </xf>
    <xf numFmtId="0" fontId="1" fillId="0" borderId="41" xfId="1" applyFont="1" applyFill="1" applyBorder="1" applyAlignment="1">
      <alignment horizontal="left" vertical="center"/>
    </xf>
    <xf numFmtId="177" fontId="1" fillId="0" borderId="0" xfId="1" applyNumberFormat="1" applyFont="1" applyFill="1" applyBorder="1" applyAlignment="1">
      <alignment horizontal="center" vertical="center"/>
    </xf>
    <xf numFmtId="177" fontId="1" fillId="0" borderId="0" xfId="1" applyNumberFormat="1" applyFont="1" applyFill="1" applyBorder="1" applyAlignment="1">
      <alignment horizontal="left" vertical="top"/>
    </xf>
    <xf numFmtId="0" fontId="1" fillId="0" borderId="0" xfId="1" quotePrefix="1" applyFont="1" applyFill="1" applyAlignment="1">
      <alignment vertical="center"/>
    </xf>
    <xf numFmtId="177" fontId="13" fillId="0" borderId="10" xfId="1" applyNumberFormat="1" applyFont="1" applyFill="1" applyBorder="1">
      <alignment vertical="center"/>
    </xf>
    <xf numFmtId="0" fontId="6" fillId="0" borderId="2" xfId="1" applyFont="1" applyFill="1" applyBorder="1" applyAlignment="1">
      <alignment vertical="center" wrapText="1"/>
    </xf>
    <xf numFmtId="177" fontId="1" fillId="0" borderId="2" xfId="1" applyNumberFormat="1" applyFont="1" applyFill="1" applyBorder="1">
      <alignment vertical="center"/>
    </xf>
    <xf numFmtId="177" fontId="1" fillId="0" borderId="44" xfId="1" applyNumberFormat="1" applyFont="1" applyFill="1" applyBorder="1">
      <alignment vertical="center"/>
    </xf>
    <xf numFmtId="177" fontId="6" fillId="0" borderId="31" xfId="1" applyNumberFormat="1" applyFont="1" applyFill="1" applyBorder="1">
      <alignment vertical="center"/>
    </xf>
    <xf numFmtId="177" fontId="1" fillId="0" borderId="53" xfId="1" applyNumberFormat="1" applyFont="1" applyFill="1" applyBorder="1">
      <alignment vertical="center"/>
    </xf>
    <xf numFmtId="177" fontId="6" fillId="0" borderId="0" xfId="1" applyNumberFormat="1" applyFont="1" applyFill="1" applyAlignment="1">
      <alignment vertical="center"/>
    </xf>
    <xf numFmtId="0" fontId="8" fillId="0" borderId="0" xfId="1" applyFont="1" applyBorder="1" applyAlignment="1">
      <alignment horizontal="left" vertical="center"/>
    </xf>
    <xf numFmtId="0" fontId="8" fillId="0" borderId="0" xfId="1" applyFont="1" applyFill="1" applyBorder="1" applyAlignment="1">
      <alignment horizontal="left" vertical="center"/>
    </xf>
    <xf numFmtId="0" fontId="6" fillId="0" borderId="12" xfId="1" applyFont="1" applyFill="1" applyBorder="1" applyAlignment="1">
      <alignment vertical="center" wrapText="1"/>
    </xf>
    <xf numFmtId="176" fontId="6" fillId="0" borderId="10" xfId="1" applyNumberFormat="1" applyFont="1" applyFill="1" applyBorder="1" applyAlignment="1">
      <alignment vertical="center" shrinkToFit="1"/>
    </xf>
    <xf numFmtId="176" fontId="6" fillId="0" borderId="5" xfId="1" applyNumberFormat="1" applyFont="1" applyFill="1" applyBorder="1" applyAlignment="1">
      <alignment vertical="center" shrinkToFit="1"/>
    </xf>
    <xf numFmtId="176" fontId="6" fillId="0" borderId="31" xfId="1" applyNumberFormat="1" applyFont="1" applyFill="1" applyBorder="1" applyAlignment="1">
      <alignment vertical="center" shrinkToFit="1"/>
    </xf>
    <xf numFmtId="177" fontId="6" fillId="0" borderId="10" xfId="1" applyNumberFormat="1" applyFont="1" applyFill="1" applyBorder="1" applyAlignment="1">
      <alignment vertical="center" shrinkToFit="1"/>
    </xf>
    <xf numFmtId="177" fontId="6" fillId="0" borderId="5" xfId="1" applyNumberFormat="1" applyFont="1" applyFill="1" applyBorder="1" applyAlignment="1">
      <alignment vertical="center" shrinkToFit="1"/>
    </xf>
    <xf numFmtId="177" fontId="6" fillId="0" borderId="31" xfId="1" applyNumberFormat="1" applyFont="1" applyFill="1" applyBorder="1" applyAlignment="1">
      <alignment vertical="center" shrinkToFit="1"/>
    </xf>
    <xf numFmtId="176" fontId="1" fillId="0" borderId="30" xfId="1" applyNumberFormat="1" applyFont="1" applyFill="1" applyBorder="1" applyAlignment="1">
      <alignment horizontal="right" vertical="center"/>
    </xf>
    <xf numFmtId="176" fontId="6" fillId="0" borderId="8" xfId="1" applyNumberFormat="1" applyFont="1" applyFill="1" applyBorder="1" applyAlignment="1">
      <alignment vertical="center" wrapText="1"/>
    </xf>
    <xf numFmtId="176" fontId="6" fillId="0" borderId="59" xfId="1" applyNumberFormat="1" applyFont="1" applyFill="1" applyBorder="1" applyAlignment="1">
      <alignment vertical="center" wrapText="1" shrinkToFit="1"/>
    </xf>
    <xf numFmtId="0" fontId="9" fillId="0" borderId="0" xfId="1" applyFont="1" applyFill="1" applyAlignment="1">
      <alignment horizontal="center" vertical="center"/>
    </xf>
    <xf numFmtId="176" fontId="13" fillId="0" borderId="61" xfId="1" applyNumberFormat="1" applyFont="1" applyFill="1" applyBorder="1">
      <alignment vertical="center"/>
    </xf>
    <xf numFmtId="177" fontId="13" fillId="0" borderId="48" xfId="1" applyNumberFormat="1" applyFont="1" applyFill="1" applyBorder="1">
      <alignment vertical="center"/>
    </xf>
    <xf numFmtId="177" fontId="13" fillId="0" borderId="1" xfId="1" applyNumberFormat="1" applyFont="1" applyFill="1" applyBorder="1">
      <alignment vertical="center"/>
    </xf>
    <xf numFmtId="176" fontId="6" fillId="0" borderId="27" xfId="1" applyNumberFormat="1" applyFont="1" applyFill="1" applyBorder="1">
      <alignment vertical="center"/>
    </xf>
    <xf numFmtId="177" fontId="8" fillId="0" borderId="0" xfId="1" applyNumberFormat="1" applyFont="1" applyFill="1">
      <alignment vertical="center"/>
    </xf>
    <xf numFmtId="177" fontId="13" fillId="0" borderId="60" xfId="1" applyNumberFormat="1" applyFont="1" applyFill="1" applyBorder="1">
      <alignment vertical="center"/>
    </xf>
    <xf numFmtId="177" fontId="13" fillId="0" borderId="90" xfId="1" applyNumberFormat="1" applyFont="1" applyFill="1" applyBorder="1">
      <alignment vertical="center"/>
    </xf>
    <xf numFmtId="177" fontId="13" fillId="0" borderId="55" xfId="1" applyNumberFormat="1" applyFont="1" applyFill="1" applyBorder="1">
      <alignment vertical="center"/>
    </xf>
    <xf numFmtId="176" fontId="1" fillId="0" borderId="27" xfId="1" applyNumberFormat="1" applyFont="1" applyFill="1" applyBorder="1">
      <alignment vertical="center"/>
    </xf>
    <xf numFmtId="0" fontId="6" fillId="0" borderId="102" xfId="1" applyFont="1" applyFill="1" applyBorder="1" applyAlignment="1">
      <alignment horizontal="center" vertical="center"/>
    </xf>
    <xf numFmtId="0" fontId="6" fillId="0" borderId="108" xfId="1" applyFont="1" applyFill="1" applyBorder="1" applyAlignment="1">
      <alignment horizontal="center" vertical="center"/>
    </xf>
    <xf numFmtId="177" fontId="13" fillId="0" borderId="7" xfId="1" applyNumberFormat="1" applyFont="1" applyFill="1" applyBorder="1">
      <alignment vertical="center"/>
    </xf>
    <xf numFmtId="177" fontId="18" fillId="0" borderId="34" xfId="1" quotePrefix="1" applyNumberFormat="1" applyFont="1" applyFill="1" applyBorder="1" applyAlignment="1">
      <alignment horizontal="right" vertical="center"/>
    </xf>
    <xf numFmtId="177" fontId="13" fillId="0" borderId="69" xfId="1" quotePrefix="1" applyNumberFormat="1" applyFont="1" applyFill="1" applyBorder="1" applyAlignment="1">
      <alignment horizontal="right" vertical="center"/>
    </xf>
    <xf numFmtId="0" fontId="6" fillId="0" borderId="14" xfId="1" applyFont="1" applyFill="1" applyBorder="1">
      <alignment vertical="center"/>
    </xf>
    <xf numFmtId="177" fontId="18" fillId="0" borderId="64" xfId="1" applyNumberFormat="1" applyFont="1" applyFill="1" applyBorder="1">
      <alignment vertical="center"/>
    </xf>
    <xf numFmtId="177" fontId="30" fillId="0" borderId="0" xfId="1" applyNumberFormat="1" applyFont="1" applyFill="1" applyAlignment="1">
      <alignment horizontal="right" vertical="center"/>
    </xf>
    <xf numFmtId="176" fontId="13" fillId="0" borderId="56" xfId="0" applyNumberFormat="1" applyFont="1" applyFill="1" applyBorder="1" applyAlignment="1">
      <alignment vertical="center"/>
    </xf>
    <xf numFmtId="176" fontId="13" fillId="0" borderId="70" xfId="0" applyNumberFormat="1" applyFont="1" applyFill="1" applyBorder="1" applyAlignment="1">
      <alignment vertical="center"/>
    </xf>
    <xf numFmtId="0" fontId="16" fillId="0" borderId="10" xfId="1" applyFont="1" applyFill="1" applyBorder="1" applyAlignment="1">
      <alignment vertical="center" wrapText="1"/>
    </xf>
    <xf numFmtId="176" fontId="13" fillId="0" borderId="10" xfId="0" applyNumberFormat="1" applyFont="1" applyFill="1" applyBorder="1" applyAlignment="1">
      <alignment vertical="center"/>
    </xf>
    <xf numFmtId="0" fontId="16" fillId="0" borderId="12" xfId="1" applyFont="1" applyFill="1" applyBorder="1" applyAlignment="1">
      <alignment vertical="center" wrapText="1"/>
    </xf>
    <xf numFmtId="0" fontId="16" fillId="0" borderId="8" xfId="1" applyFont="1" applyFill="1" applyBorder="1" applyAlignment="1">
      <alignment vertical="center" wrapText="1"/>
    </xf>
    <xf numFmtId="176" fontId="13" fillId="0" borderId="63" xfId="0" applyNumberFormat="1" applyFont="1" applyFill="1" applyBorder="1" applyAlignment="1">
      <alignment vertical="center"/>
    </xf>
    <xf numFmtId="176" fontId="13" fillId="0" borderId="44" xfId="0" applyNumberFormat="1" applyFont="1" applyFill="1" applyBorder="1" applyAlignment="1">
      <alignment vertical="center"/>
    </xf>
    <xf numFmtId="177" fontId="13" fillId="0" borderId="82" xfId="1" applyNumberFormat="1" applyFont="1" applyFill="1" applyBorder="1">
      <alignment vertical="center"/>
    </xf>
    <xf numFmtId="177" fontId="13" fillId="0" borderId="83" xfId="1" applyNumberFormat="1" applyFont="1" applyFill="1" applyBorder="1">
      <alignment vertical="center"/>
    </xf>
    <xf numFmtId="177" fontId="13" fillId="0" borderId="51" xfId="1" applyNumberFormat="1" applyFont="1" applyFill="1" applyBorder="1">
      <alignment vertical="center"/>
    </xf>
    <xf numFmtId="177" fontId="13" fillId="0" borderId="76" xfId="1" applyNumberFormat="1" applyFont="1" applyFill="1" applyBorder="1">
      <alignment vertical="center"/>
    </xf>
    <xf numFmtId="0" fontId="6" fillId="0" borderId="97" xfId="1" applyFont="1" applyFill="1" applyBorder="1" applyAlignment="1">
      <alignment horizontal="left" vertical="center" shrinkToFit="1"/>
    </xf>
    <xf numFmtId="0" fontId="1" fillId="0" borderId="100" xfId="1" applyFont="1" applyFill="1" applyBorder="1" applyAlignment="1">
      <alignment horizontal="left" vertical="center"/>
    </xf>
    <xf numFmtId="0" fontId="1" fillId="0" borderId="97" xfId="1" applyFont="1" applyFill="1" applyBorder="1" applyAlignment="1">
      <alignment horizontal="center" vertical="center"/>
    </xf>
    <xf numFmtId="177" fontId="6" fillId="0" borderId="13" xfId="1" applyNumberFormat="1" applyFont="1" applyFill="1" applyBorder="1">
      <alignment vertical="center"/>
    </xf>
    <xf numFmtId="0" fontId="17" fillId="0" borderId="0" xfId="0" applyFont="1" applyFill="1" applyBorder="1" applyAlignment="1">
      <alignment vertical="center"/>
    </xf>
    <xf numFmtId="0" fontId="29" fillId="0" borderId="0" xfId="1" applyFont="1" applyFill="1" applyAlignment="1">
      <alignment horizontal="right" vertical="center"/>
    </xf>
    <xf numFmtId="176" fontId="14" fillId="0" borderId="25" xfId="1" applyNumberFormat="1" applyFont="1" applyFill="1" applyBorder="1" applyAlignment="1">
      <alignment vertical="center" wrapText="1"/>
    </xf>
    <xf numFmtId="0" fontId="1" fillId="0" borderId="105" xfId="1" applyFont="1" applyFill="1" applyBorder="1" applyAlignment="1">
      <alignment horizontal="left" vertical="center"/>
    </xf>
    <xf numFmtId="177" fontId="8" fillId="0" borderId="0" xfId="1" applyNumberFormat="1" applyFont="1" applyFill="1" applyBorder="1" applyAlignment="1">
      <alignment vertical="center" wrapText="1"/>
    </xf>
    <xf numFmtId="177" fontId="1"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12" xfId="1" applyFont="1" applyFill="1" applyBorder="1" applyAlignment="1">
      <alignment vertical="center" shrinkToFit="1"/>
    </xf>
    <xf numFmtId="0" fontId="6" fillId="0" borderId="0" xfId="1" applyFont="1" applyFill="1" applyAlignment="1">
      <alignment horizontal="right" vertical="center"/>
    </xf>
    <xf numFmtId="177" fontId="6" fillId="0" borderId="49" xfId="1" applyNumberFormat="1" applyFont="1" applyFill="1" applyBorder="1" applyAlignment="1">
      <alignment horizontal="center" vertical="center"/>
    </xf>
    <xf numFmtId="177" fontId="6" fillId="0" borderId="78" xfId="1" applyNumberFormat="1" applyFont="1" applyFill="1" applyBorder="1" applyAlignment="1">
      <alignment horizontal="center" vertical="center"/>
    </xf>
    <xf numFmtId="177" fontId="6" fillId="0" borderId="17" xfId="1" applyNumberFormat="1" applyFont="1" applyFill="1" applyBorder="1" applyAlignment="1">
      <alignment horizontal="center" vertical="center"/>
    </xf>
    <xf numFmtId="0" fontId="6" fillId="0" borderId="61" xfId="1" applyFont="1" applyFill="1" applyBorder="1">
      <alignment vertical="center"/>
    </xf>
    <xf numFmtId="177" fontId="13" fillId="0" borderId="7" xfId="1" applyNumberFormat="1" applyFont="1" applyFill="1" applyBorder="1" applyAlignment="1">
      <alignment horizontal="right" vertical="center"/>
    </xf>
    <xf numFmtId="177" fontId="6" fillId="0" borderId="26" xfId="1" applyNumberFormat="1" applyFont="1" applyFill="1" applyBorder="1">
      <alignment vertical="center"/>
    </xf>
    <xf numFmtId="0" fontId="6" fillId="0" borderId="33" xfId="1" applyFont="1" applyFill="1" applyBorder="1" applyAlignment="1">
      <alignment vertical="center"/>
    </xf>
    <xf numFmtId="177" fontId="13" fillId="0" borderId="14" xfId="1" applyNumberFormat="1" applyFont="1" applyFill="1" applyBorder="1" applyAlignment="1">
      <alignment horizontal="right" vertical="center"/>
    </xf>
    <xf numFmtId="177" fontId="6" fillId="0" borderId="15" xfId="1" applyNumberFormat="1" applyFont="1" applyFill="1" applyBorder="1">
      <alignment vertical="center"/>
    </xf>
    <xf numFmtId="177" fontId="1" fillId="0" borderId="41" xfId="1" applyNumberFormat="1" applyFont="1" applyFill="1" applyBorder="1">
      <alignment vertical="center"/>
    </xf>
    <xf numFmtId="177" fontId="6" fillId="0" borderId="0" xfId="1" applyNumberFormat="1" applyFont="1" applyFill="1" applyAlignment="1">
      <alignment horizontal="right" vertical="center"/>
    </xf>
    <xf numFmtId="177" fontId="1" fillId="0" borderId="75" xfId="1" applyNumberFormat="1" applyFont="1" applyFill="1" applyBorder="1">
      <alignment vertical="center"/>
    </xf>
    <xf numFmtId="177" fontId="6" fillId="0" borderId="8" xfId="1" applyNumberFormat="1" applyFont="1" applyFill="1" applyBorder="1" applyAlignment="1">
      <alignment vertical="center" shrinkToFit="1"/>
    </xf>
    <xf numFmtId="177" fontId="6" fillId="0" borderId="0" xfId="1" applyNumberFormat="1" applyFont="1" applyFill="1" applyBorder="1" applyAlignment="1">
      <alignment vertical="center" shrinkToFit="1"/>
    </xf>
    <xf numFmtId="177" fontId="6" fillId="0" borderId="24" xfId="1" applyNumberFormat="1" applyFont="1" applyFill="1" applyBorder="1" applyAlignment="1">
      <alignment vertical="center" shrinkToFit="1"/>
    </xf>
    <xf numFmtId="177" fontId="1" fillId="0" borderId="0" xfId="1" applyNumberFormat="1" applyFont="1" applyFill="1" applyBorder="1" applyAlignment="1">
      <alignment horizontal="center" vertical="center"/>
    </xf>
    <xf numFmtId="0" fontId="8" fillId="0" borderId="0" xfId="1" applyFont="1" applyFill="1" applyBorder="1" applyAlignment="1">
      <alignment horizontal="left" vertical="center"/>
    </xf>
    <xf numFmtId="0" fontId="1" fillId="0" borderId="51" xfId="1" applyFont="1" applyFill="1" applyBorder="1">
      <alignment vertical="center"/>
    </xf>
    <xf numFmtId="177" fontId="1" fillId="0" borderId="51" xfId="1" applyNumberFormat="1" applyFont="1" applyFill="1" applyBorder="1">
      <alignment vertical="center"/>
    </xf>
    <xf numFmtId="177" fontId="1" fillId="0" borderId="1" xfId="1" applyNumberFormat="1" applyFont="1" applyFill="1" applyBorder="1" applyAlignment="1">
      <alignment horizontal="center" vertical="center"/>
    </xf>
    <xf numFmtId="0" fontId="1" fillId="0" borderId="0" xfId="1" applyFont="1" applyFill="1" applyBorder="1" applyAlignment="1">
      <alignment horizontal="left" vertical="center"/>
    </xf>
    <xf numFmtId="0" fontId="1" fillId="0" borderId="52" xfId="1" applyFont="1" applyFill="1" applyBorder="1" applyAlignment="1">
      <alignment horizontal="center" vertical="center"/>
    </xf>
    <xf numFmtId="0" fontId="1" fillId="0" borderId="124" xfId="1" applyFont="1" applyFill="1" applyBorder="1">
      <alignment vertical="center"/>
    </xf>
    <xf numFmtId="0" fontId="10" fillId="0" borderId="0" xfId="1" applyFont="1" applyFill="1">
      <alignment vertical="center"/>
    </xf>
    <xf numFmtId="0" fontId="1" fillId="0" borderId="17" xfId="1" applyFont="1" applyFill="1" applyBorder="1" applyAlignment="1">
      <alignment horizontal="center" vertical="center"/>
    </xf>
    <xf numFmtId="0" fontId="31" fillId="0" borderId="0" xfId="1" applyFont="1" applyFill="1" applyAlignment="1">
      <alignment horizontal="right" vertical="center"/>
    </xf>
    <xf numFmtId="177" fontId="1" fillId="0" borderId="78" xfId="1" applyNumberFormat="1" applyFont="1" applyFill="1" applyBorder="1" applyAlignment="1">
      <alignment horizontal="center" vertical="center"/>
    </xf>
    <xf numFmtId="0" fontId="8" fillId="0" borderId="0" xfId="1" applyFont="1" applyFill="1" applyBorder="1" applyAlignment="1">
      <alignment horizontal="left" vertical="center"/>
    </xf>
    <xf numFmtId="177" fontId="1" fillId="0" borderId="79" xfId="1" applyNumberFormat="1" applyFont="1" applyFill="1" applyBorder="1" applyAlignment="1">
      <alignment horizontal="center" vertical="center"/>
    </xf>
    <xf numFmtId="0" fontId="9" fillId="0" borderId="0" xfId="1" applyFont="1" applyFill="1" applyAlignment="1">
      <alignment horizontal="center" vertical="center"/>
    </xf>
    <xf numFmtId="177" fontId="1" fillId="0" borderId="0" xfId="1" applyNumberFormat="1" applyFont="1" applyFill="1" applyBorder="1" applyAlignment="1">
      <alignment horizontal="center" vertical="center"/>
    </xf>
    <xf numFmtId="0" fontId="32" fillId="0" borderId="0" xfId="4" applyFont="1" applyFill="1" applyAlignment="1">
      <alignment horizontal="center" vertical="center"/>
    </xf>
    <xf numFmtId="176" fontId="34" fillId="0" borderId="31" xfId="1" applyNumberFormat="1" applyFont="1" applyFill="1" applyBorder="1" applyAlignment="1">
      <alignment vertical="center" wrapText="1"/>
    </xf>
    <xf numFmtId="0" fontId="1" fillId="0" borderId="103" xfId="1" applyFont="1" applyFill="1" applyBorder="1">
      <alignment vertical="center"/>
    </xf>
    <xf numFmtId="0" fontId="1" fillId="0" borderId="102" xfId="2" applyNumberFormat="1" applyFont="1" applyFill="1" applyBorder="1" applyAlignment="1">
      <alignment horizontal="center" vertical="center"/>
    </xf>
    <xf numFmtId="0" fontId="0" fillId="0" borderId="0" xfId="1" applyFont="1" applyFill="1">
      <alignment vertical="center"/>
    </xf>
    <xf numFmtId="177" fontId="4" fillId="0" borderId="0" xfId="1" applyNumberFormat="1" applyFont="1" applyFill="1" applyAlignment="1">
      <alignment horizontal="right" vertical="center"/>
    </xf>
    <xf numFmtId="177" fontId="4" fillId="0" borderId="0" xfId="1" applyNumberFormat="1" applyFont="1" applyFill="1">
      <alignment vertical="center"/>
    </xf>
    <xf numFmtId="176" fontId="6" fillId="0" borderId="0" xfId="1" applyNumberFormat="1" applyFont="1" applyFill="1">
      <alignment vertical="center"/>
    </xf>
    <xf numFmtId="0" fontId="1" fillId="0" borderId="48" xfId="1" applyFont="1" applyFill="1" applyBorder="1" applyAlignment="1">
      <alignment horizontal="center" vertical="center"/>
    </xf>
    <xf numFmtId="0" fontId="8" fillId="0" borderId="0" xfId="1" applyFont="1" applyFill="1" applyAlignment="1">
      <alignment vertical="center" wrapText="1"/>
    </xf>
    <xf numFmtId="0" fontId="36" fillId="0" borderId="0" xfId="1" applyFont="1" applyFill="1" applyAlignment="1">
      <alignment vertical="center"/>
    </xf>
    <xf numFmtId="0" fontId="4" fillId="0" borderId="0" xfId="1" applyFont="1" applyFill="1" applyAlignment="1">
      <alignment vertical="center" shrinkToFit="1"/>
    </xf>
    <xf numFmtId="0" fontId="1" fillId="0" borderId="51" xfId="1" applyFont="1" applyFill="1" applyBorder="1" applyAlignment="1">
      <alignment vertical="center"/>
    </xf>
    <xf numFmtId="0" fontId="32" fillId="0" borderId="0" xfId="4" applyFont="1" applyFill="1" applyAlignment="1">
      <alignment vertical="center"/>
    </xf>
    <xf numFmtId="0" fontId="39" fillId="0" borderId="0" xfId="4" applyFont="1" applyFill="1" applyAlignment="1">
      <alignment vertical="center"/>
    </xf>
    <xf numFmtId="0" fontId="6" fillId="0" borderId="56" xfId="1" applyFont="1" applyFill="1" applyBorder="1" applyAlignment="1">
      <alignment horizontal="center" vertical="center" wrapText="1"/>
    </xf>
    <xf numFmtId="177" fontId="31" fillId="0" borderId="0" xfId="1" applyNumberFormat="1" applyFont="1" applyFill="1" applyAlignment="1">
      <alignment horizontal="right" vertical="center"/>
    </xf>
    <xf numFmtId="177" fontId="40" fillId="0" borderId="0" xfId="1" applyNumberFormat="1" applyFont="1" applyFill="1" applyBorder="1" applyAlignment="1">
      <alignment horizontal="center" vertical="center"/>
    </xf>
    <xf numFmtId="0" fontId="31" fillId="0" borderId="0" xfId="1" applyFont="1" applyFill="1">
      <alignment vertical="center"/>
    </xf>
    <xf numFmtId="0" fontId="37" fillId="0" borderId="0" xfId="4" applyFont="1" applyFill="1" applyAlignment="1">
      <alignment vertical="center"/>
    </xf>
    <xf numFmtId="0" fontId="31" fillId="0" borderId="0" xfId="4" applyFont="1" applyFill="1" applyAlignment="1">
      <alignment horizontal="right" vertical="center"/>
    </xf>
    <xf numFmtId="0" fontId="37" fillId="0" borderId="0" xfId="1" applyFont="1" applyFill="1" applyAlignment="1">
      <alignment horizontal="center" vertical="center"/>
    </xf>
    <xf numFmtId="0" fontId="37" fillId="0" borderId="0" xfId="1" applyFont="1" applyFill="1" applyAlignment="1">
      <alignment vertical="center"/>
    </xf>
    <xf numFmtId="0" fontId="37" fillId="0" borderId="0" xfId="1" applyFont="1" applyFill="1" applyAlignment="1">
      <alignment horizontal="left" vertical="top"/>
    </xf>
    <xf numFmtId="0" fontId="8" fillId="0" borderId="0" xfId="1" applyFont="1" applyFill="1" applyBorder="1" applyAlignment="1">
      <alignment horizontal="left" vertical="center"/>
    </xf>
    <xf numFmtId="0" fontId="8" fillId="0" borderId="0" xfId="1" applyFont="1" applyBorder="1" applyAlignment="1">
      <alignment horizontal="left" vertical="center"/>
    </xf>
    <xf numFmtId="177" fontId="13" fillId="0" borderId="51" xfId="1" applyNumberFormat="1" applyFont="1" applyFill="1" applyBorder="1" applyAlignment="1">
      <alignment horizontal="right" vertical="center"/>
    </xf>
    <xf numFmtId="177" fontId="6" fillId="0" borderId="51" xfId="1" applyNumberFormat="1" applyFont="1" applyFill="1" applyBorder="1" applyAlignment="1">
      <alignment horizontal="left" vertical="center"/>
    </xf>
    <xf numFmtId="177" fontId="25" fillId="0" borderId="9" xfId="1" applyNumberFormat="1" applyFont="1" applyFill="1" applyBorder="1" applyAlignment="1">
      <alignment vertical="top" wrapText="1"/>
    </xf>
    <xf numFmtId="177" fontId="6" fillId="0" borderId="37" xfId="1" applyNumberFormat="1" applyFont="1" applyFill="1" applyBorder="1" applyAlignment="1">
      <alignment vertical="center"/>
    </xf>
    <xf numFmtId="177" fontId="6" fillId="0" borderId="24" xfId="1" applyNumberFormat="1" applyFont="1" applyFill="1" applyBorder="1" applyAlignment="1">
      <alignment vertical="center"/>
    </xf>
    <xf numFmtId="177" fontId="6" fillId="0" borderId="11" xfId="1" applyNumberFormat="1" applyFont="1" applyFill="1" applyBorder="1" applyAlignment="1">
      <alignment vertical="center"/>
    </xf>
    <xf numFmtId="177" fontId="4" fillId="0" borderId="54" xfId="1" applyNumberFormat="1" applyFont="1" applyFill="1" applyBorder="1">
      <alignment vertical="center"/>
    </xf>
    <xf numFmtId="177" fontId="4" fillId="0" borderId="46" xfId="1" applyNumberFormat="1" applyFont="1" applyFill="1" applyBorder="1">
      <alignment vertical="center"/>
    </xf>
    <xf numFmtId="177" fontId="4" fillId="0" borderId="25" xfId="1" applyNumberFormat="1" applyFont="1" applyFill="1" applyBorder="1">
      <alignment vertical="center"/>
    </xf>
    <xf numFmtId="176" fontId="1" fillId="0" borderId="19" xfId="1" applyNumberFormat="1" applyFont="1" applyFill="1" applyBorder="1" applyAlignment="1">
      <alignment vertical="center" wrapText="1" shrinkToFit="1"/>
    </xf>
    <xf numFmtId="176" fontId="6" fillId="0" borderId="19" xfId="1" applyNumberFormat="1" applyFont="1" applyFill="1" applyBorder="1" applyAlignment="1">
      <alignment vertical="center" wrapText="1"/>
    </xf>
    <xf numFmtId="176" fontId="6" fillId="0" borderId="0" xfId="1" applyNumberFormat="1" applyFont="1" applyFill="1" applyBorder="1" applyAlignment="1">
      <alignment vertical="center" wrapText="1"/>
    </xf>
    <xf numFmtId="176" fontId="15" fillId="0" borderId="0" xfId="1" applyNumberFormat="1" applyFont="1" applyFill="1" applyBorder="1" applyAlignment="1">
      <alignment vertical="center"/>
    </xf>
    <xf numFmtId="176" fontId="6" fillId="0" borderId="9" xfId="1" applyNumberFormat="1" applyFont="1" applyFill="1" applyBorder="1">
      <alignment vertical="center"/>
    </xf>
    <xf numFmtId="0" fontId="6" fillId="0" borderId="0" xfId="1" applyFont="1" applyFill="1" applyAlignment="1">
      <alignment horizontal="left" vertical="center" wrapText="1"/>
    </xf>
    <xf numFmtId="177" fontId="13" fillId="0" borderId="12" xfId="1" applyNumberFormat="1" applyFont="1" applyFill="1" applyBorder="1" applyAlignment="1">
      <alignment horizontal="right" vertical="center"/>
    </xf>
    <xf numFmtId="0" fontId="6" fillId="0" borderId="12" xfId="1" applyFont="1" applyFill="1" applyBorder="1" applyAlignment="1">
      <alignment vertical="center" wrapText="1"/>
    </xf>
    <xf numFmtId="177" fontId="13" fillId="0" borderId="10" xfId="1" applyNumberFormat="1" applyFont="1" applyFill="1" applyBorder="1" applyAlignment="1">
      <alignment horizontal="right" vertical="center"/>
    </xf>
    <xf numFmtId="0" fontId="6" fillId="0" borderId="12" xfId="1" applyFont="1" applyFill="1" applyBorder="1" applyAlignment="1">
      <alignment vertical="center"/>
    </xf>
    <xf numFmtId="177" fontId="13" fillId="0" borderId="35" xfId="1" applyNumberFormat="1" applyFont="1" applyFill="1" applyBorder="1" applyAlignment="1">
      <alignment horizontal="right" vertical="center"/>
    </xf>
    <xf numFmtId="0" fontId="6" fillId="0" borderId="35" xfId="1" applyFont="1" applyFill="1" applyBorder="1" applyAlignment="1">
      <alignment vertical="center" wrapText="1"/>
    </xf>
    <xf numFmtId="177" fontId="6" fillId="0" borderId="25" xfId="1" applyNumberFormat="1" applyFont="1" applyFill="1" applyBorder="1" applyAlignment="1">
      <alignment vertical="center" shrinkToFit="1"/>
    </xf>
    <xf numFmtId="0" fontId="6" fillId="0" borderId="12" xfId="1" applyFont="1" applyFill="1" applyBorder="1" applyAlignment="1">
      <alignment vertical="center" wrapText="1"/>
    </xf>
    <xf numFmtId="0" fontId="6" fillId="0" borderId="4" xfId="1" applyFont="1" applyFill="1" applyBorder="1" applyAlignment="1">
      <alignment vertical="center" wrapText="1"/>
    </xf>
    <xf numFmtId="0" fontId="6" fillId="0" borderId="12" xfId="1" applyFont="1" applyFill="1" applyBorder="1" applyAlignment="1">
      <alignment vertical="center" shrinkToFit="1"/>
    </xf>
    <xf numFmtId="0" fontId="6" fillId="0" borderId="10" xfId="1" applyFont="1" applyFill="1" applyBorder="1" applyAlignment="1">
      <alignment vertical="center" wrapText="1"/>
    </xf>
    <xf numFmtId="0" fontId="6" fillId="0" borderId="35" xfId="1" applyFont="1" applyFill="1" applyBorder="1" applyAlignment="1">
      <alignment vertical="center" wrapText="1"/>
    </xf>
    <xf numFmtId="0" fontId="38" fillId="0" borderId="0" xfId="4" applyFont="1" applyFill="1" applyAlignment="1">
      <alignment horizontal="left" vertical="center"/>
    </xf>
    <xf numFmtId="0" fontId="6" fillId="0" borderId="0" xfId="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45" xfId="1" applyNumberFormat="1" applyFont="1" applyFill="1" applyBorder="1" applyAlignment="1">
      <alignment horizontal="right" vertical="center"/>
    </xf>
    <xf numFmtId="0" fontId="6" fillId="0" borderId="0" xfId="1" applyFont="1" applyFill="1" applyBorder="1" applyAlignment="1">
      <alignment vertical="center" wrapText="1"/>
    </xf>
    <xf numFmtId="0" fontId="14" fillId="0" borderId="62" xfId="1" applyFont="1" applyFill="1" applyBorder="1" applyAlignment="1">
      <alignment vertical="center" wrapText="1"/>
    </xf>
    <xf numFmtId="177" fontId="13" fillId="0" borderId="54" xfId="1" applyNumberFormat="1" applyFont="1" applyFill="1" applyBorder="1" applyAlignment="1">
      <alignment horizontal="right" vertical="center"/>
    </xf>
    <xf numFmtId="176" fontId="6" fillId="0" borderId="6" xfId="1" applyNumberFormat="1" applyFont="1" applyFill="1" applyBorder="1" applyAlignment="1">
      <alignment vertical="center" wrapText="1" shrinkToFit="1"/>
    </xf>
    <xf numFmtId="0" fontId="14" fillId="0" borderId="34" xfId="1" applyFont="1" applyFill="1" applyBorder="1" applyAlignment="1">
      <alignment vertical="center" wrapText="1"/>
    </xf>
    <xf numFmtId="0" fontId="6" fillId="0" borderId="6" xfId="1" applyFont="1" applyFill="1" applyBorder="1" applyAlignment="1">
      <alignment vertical="center" wrapText="1"/>
    </xf>
    <xf numFmtId="0" fontId="8" fillId="0" borderId="6" xfId="1" applyFont="1" applyFill="1" applyBorder="1" applyAlignment="1">
      <alignment vertical="center" wrapText="1"/>
    </xf>
    <xf numFmtId="0" fontId="14" fillId="0" borderId="6" xfId="1" applyFont="1" applyFill="1" applyBorder="1" applyAlignment="1">
      <alignment vertical="center" wrapText="1"/>
    </xf>
    <xf numFmtId="0" fontId="14" fillId="0" borderId="2" xfId="1" applyFont="1" applyFill="1" applyBorder="1" applyAlignment="1">
      <alignment vertical="center" wrapText="1"/>
    </xf>
    <xf numFmtId="0" fontId="14" fillId="0" borderId="64" xfId="1" applyFont="1" applyFill="1" applyBorder="1" applyAlignment="1">
      <alignment vertical="center" wrapText="1"/>
    </xf>
    <xf numFmtId="176" fontId="6" fillId="0" borderId="35" xfId="1" applyNumberFormat="1" applyFont="1" applyFill="1" applyBorder="1" applyAlignment="1">
      <alignment vertical="center" wrapText="1"/>
    </xf>
    <xf numFmtId="176" fontId="6" fillId="0" borderId="13" xfId="1" applyNumberFormat="1" applyFont="1" applyFill="1" applyBorder="1" applyAlignment="1">
      <alignment vertical="center" wrapText="1"/>
    </xf>
    <xf numFmtId="176" fontId="15" fillId="0" borderId="59" xfId="1" applyNumberFormat="1" applyFont="1" applyFill="1" applyBorder="1" applyAlignment="1">
      <alignment vertical="center"/>
    </xf>
    <xf numFmtId="176" fontId="15" fillId="0" borderId="67" xfId="1" applyNumberFormat="1" applyFont="1" applyFill="1" applyBorder="1" applyAlignment="1">
      <alignment vertical="center"/>
    </xf>
    <xf numFmtId="176" fontId="15" fillId="0" borderId="68" xfId="1" applyNumberFormat="1" applyFont="1" applyFill="1" applyBorder="1" applyAlignment="1">
      <alignment vertical="center"/>
    </xf>
    <xf numFmtId="0" fontId="17" fillId="0" borderId="67" xfId="0" applyFont="1" applyFill="1" applyBorder="1" applyAlignment="1">
      <alignment vertical="center"/>
    </xf>
    <xf numFmtId="0" fontId="17" fillId="0" borderId="68" xfId="0" applyFont="1" applyFill="1" applyBorder="1" applyAlignment="1">
      <alignment vertical="center"/>
    </xf>
    <xf numFmtId="176" fontId="6" fillId="0" borderId="34" xfId="1" applyNumberFormat="1" applyFont="1" applyFill="1" applyBorder="1" applyAlignment="1">
      <alignment vertical="center" wrapText="1"/>
    </xf>
    <xf numFmtId="176" fontId="6" fillId="0" borderId="57" xfId="1" applyNumberFormat="1" applyFont="1" applyFill="1" applyBorder="1" applyAlignment="1">
      <alignment vertical="center" wrapText="1"/>
    </xf>
    <xf numFmtId="0" fontId="8" fillId="0" borderId="34" xfId="1" applyFont="1" applyFill="1" applyBorder="1" applyAlignment="1">
      <alignment vertical="center" wrapText="1"/>
    </xf>
    <xf numFmtId="0" fontId="8" fillId="0" borderId="62" xfId="1" applyFont="1" applyFill="1" applyBorder="1" applyAlignment="1">
      <alignment vertical="center" wrapText="1"/>
    </xf>
    <xf numFmtId="0" fontId="8" fillId="0" borderId="33" xfId="1" applyFont="1" applyFill="1" applyBorder="1" applyAlignment="1">
      <alignment vertical="center" wrapText="1"/>
    </xf>
    <xf numFmtId="176" fontId="13" fillId="0" borderId="12" xfId="1" applyNumberFormat="1" applyFont="1" applyFill="1" applyBorder="1">
      <alignment vertical="center"/>
    </xf>
    <xf numFmtId="177" fontId="9" fillId="0" borderId="0" xfId="1" applyNumberFormat="1" applyFont="1" applyFill="1" applyAlignment="1">
      <alignment vertical="center"/>
    </xf>
    <xf numFmtId="177" fontId="13" fillId="0" borderId="2" xfId="1" applyNumberFormat="1" applyFont="1" applyFill="1" applyBorder="1">
      <alignment vertical="center"/>
    </xf>
    <xf numFmtId="0" fontId="16" fillId="0" borderId="34" xfId="1" applyFont="1" applyFill="1" applyBorder="1" applyAlignment="1">
      <alignment vertical="center" wrapText="1"/>
    </xf>
    <xf numFmtId="176" fontId="18" fillId="0" borderId="34" xfId="1" quotePrefix="1" applyNumberFormat="1" applyFont="1" applyFill="1" applyBorder="1" applyAlignment="1">
      <alignment horizontal="right" vertical="center"/>
    </xf>
    <xf numFmtId="176" fontId="18" fillId="0" borderId="66" xfId="1" quotePrefix="1" applyNumberFormat="1" applyFont="1" applyFill="1" applyBorder="1" applyAlignment="1">
      <alignment horizontal="right" vertical="center"/>
    </xf>
    <xf numFmtId="176" fontId="16" fillId="0" borderId="13" xfId="1" applyNumberFormat="1" applyFont="1" applyFill="1" applyBorder="1">
      <alignment vertical="center"/>
    </xf>
    <xf numFmtId="176" fontId="18" fillId="0" borderId="2" xfId="1" applyNumberFormat="1" applyFont="1" applyFill="1" applyBorder="1">
      <alignment vertical="center"/>
    </xf>
    <xf numFmtId="176" fontId="18" fillId="0" borderId="54" xfId="1" quotePrefix="1" applyNumberFormat="1" applyFont="1" applyFill="1" applyBorder="1" applyAlignment="1">
      <alignment horizontal="right" vertical="center"/>
    </xf>
    <xf numFmtId="176" fontId="16" fillId="0" borderId="24" xfId="1" applyNumberFormat="1" applyFont="1" applyFill="1" applyBorder="1">
      <alignment vertical="center"/>
    </xf>
    <xf numFmtId="0" fontId="4" fillId="0" borderId="12" xfId="1" applyFont="1" applyFill="1" applyBorder="1" applyAlignment="1">
      <alignment vertical="center" wrapText="1"/>
    </xf>
    <xf numFmtId="177" fontId="16" fillId="0" borderId="37" xfId="1" applyNumberFormat="1" applyFont="1" applyFill="1" applyBorder="1">
      <alignment vertical="center"/>
    </xf>
    <xf numFmtId="177" fontId="18" fillId="0" borderId="61" xfId="1" applyNumberFormat="1" applyFont="1" applyFill="1" applyBorder="1">
      <alignment vertical="center"/>
    </xf>
    <xf numFmtId="177" fontId="18" fillId="0" borderId="33" xfId="1" applyNumberFormat="1" applyFont="1" applyFill="1" applyBorder="1">
      <alignment vertical="center"/>
    </xf>
    <xf numFmtId="177" fontId="25" fillId="0" borderId="13" xfId="1" applyNumberFormat="1" applyFont="1" applyFill="1" applyBorder="1" applyAlignment="1">
      <alignment vertical="center" wrapText="1"/>
    </xf>
    <xf numFmtId="177" fontId="34" fillId="0" borderId="13" xfId="1" applyNumberFormat="1" applyFont="1" applyFill="1" applyBorder="1" applyAlignment="1">
      <alignment vertical="center" wrapText="1"/>
    </xf>
    <xf numFmtId="0" fontId="41" fillId="0" borderId="33" xfId="1" applyFont="1" applyFill="1" applyBorder="1" applyAlignment="1">
      <alignment vertical="center" wrapText="1"/>
    </xf>
    <xf numFmtId="0" fontId="16" fillId="0" borderId="34" xfId="1" applyFont="1" applyFill="1" applyBorder="1">
      <alignment vertical="center"/>
    </xf>
    <xf numFmtId="176" fontId="18" fillId="0" borderId="61" xfId="1" applyNumberFormat="1" applyFont="1" applyFill="1" applyBorder="1">
      <alignment vertical="center"/>
    </xf>
    <xf numFmtId="177" fontId="25" fillId="0" borderId="31" xfId="1" applyNumberFormat="1" applyFont="1" applyFill="1" applyBorder="1" applyAlignment="1">
      <alignment vertical="center"/>
    </xf>
    <xf numFmtId="177" fontId="25" fillId="0" borderId="31" xfId="1" applyNumberFormat="1" applyFont="1" applyFill="1" applyBorder="1" applyAlignment="1">
      <alignment vertical="center" wrapText="1"/>
    </xf>
    <xf numFmtId="0" fontId="15" fillId="0" borderId="34" xfId="1" applyFont="1" applyFill="1" applyBorder="1" applyAlignment="1">
      <alignment vertical="center" wrapText="1"/>
    </xf>
    <xf numFmtId="176" fontId="18" fillId="0" borderId="65" xfId="1" quotePrefix="1" applyNumberFormat="1" applyFont="1" applyFill="1" applyBorder="1" applyAlignment="1">
      <alignment horizontal="right" vertical="center"/>
    </xf>
    <xf numFmtId="176" fontId="18" fillId="0" borderId="54" xfId="1" applyNumberFormat="1" applyFont="1" applyFill="1" applyBorder="1">
      <alignment vertical="center"/>
    </xf>
    <xf numFmtId="176" fontId="16" fillId="0" borderId="11" xfId="1" applyNumberFormat="1" applyFont="1" applyFill="1" applyBorder="1">
      <alignment vertical="center"/>
    </xf>
    <xf numFmtId="177" fontId="4" fillId="0" borderId="16" xfId="1" applyNumberFormat="1" applyFont="1" applyFill="1" applyBorder="1">
      <alignment vertical="center"/>
    </xf>
    <xf numFmtId="177" fontId="13" fillId="0" borderId="64" xfId="1" applyNumberFormat="1" applyFont="1" applyFill="1" applyBorder="1">
      <alignment vertical="center"/>
    </xf>
    <xf numFmtId="184" fontId="13" fillId="0" borderId="34" xfId="1" quotePrefix="1" applyNumberFormat="1" applyFont="1" applyFill="1" applyBorder="1" applyAlignment="1">
      <alignment horizontal="right" vertical="center"/>
    </xf>
    <xf numFmtId="177" fontId="13" fillId="0" borderId="81" xfId="1" quotePrefix="1" applyNumberFormat="1" applyFont="1" applyFill="1" applyBorder="1" applyAlignment="1">
      <alignment horizontal="right" vertical="center"/>
    </xf>
    <xf numFmtId="177" fontId="13" fillId="0" borderId="94" xfId="1" quotePrefix="1" applyNumberFormat="1" applyFont="1" applyFill="1" applyBorder="1" applyAlignment="1">
      <alignment horizontal="right" vertical="center"/>
    </xf>
    <xf numFmtId="0" fontId="8" fillId="0" borderId="35" xfId="1" applyFont="1" applyFill="1" applyBorder="1" applyAlignment="1">
      <alignment vertical="center" wrapText="1"/>
    </xf>
    <xf numFmtId="184" fontId="13" fillId="0" borderId="6" xfId="1" quotePrefix="1" applyNumberFormat="1" applyFont="1" applyFill="1" applyBorder="1" applyAlignment="1">
      <alignment horizontal="right" vertical="center"/>
    </xf>
    <xf numFmtId="177" fontId="13" fillId="0" borderId="87" xfId="1" quotePrefix="1" applyNumberFormat="1" applyFont="1" applyFill="1" applyBorder="1" applyAlignment="1">
      <alignment horizontal="right" vertical="center"/>
    </xf>
    <xf numFmtId="177" fontId="13" fillId="0" borderId="92" xfId="1" quotePrefix="1" applyNumberFormat="1" applyFont="1" applyFill="1" applyBorder="1" applyAlignment="1">
      <alignment horizontal="right" vertical="center"/>
    </xf>
    <xf numFmtId="177" fontId="13" fillId="0" borderId="24" xfId="1" quotePrefix="1" applyNumberFormat="1" applyFont="1" applyFill="1" applyBorder="1" applyAlignment="1">
      <alignment horizontal="right" vertical="center"/>
    </xf>
    <xf numFmtId="0" fontId="8" fillId="0" borderId="64" xfId="1" applyFont="1" applyFill="1" applyBorder="1">
      <alignment vertical="center"/>
    </xf>
    <xf numFmtId="177" fontId="13" fillId="0" borderId="31" xfId="1" quotePrefix="1" applyNumberFormat="1" applyFont="1" applyFill="1" applyBorder="1" applyAlignment="1">
      <alignment horizontal="right" vertical="center"/>
    </xf>
    <xf numFmtId="177" fontId="13" fillId="0" borderId="126" xfId="1" applyNumberFormat="1" applyFont="1" applyFill="1" applyBorder="1">
      <alignment vertical="center"/>
    </xf>
    <xf numFmtId="177" fontId="31" fillId="0" borderId="0" xfId="1" applyNumberFormat="1" applyFont="1" applyFill="1" applyAlignment="1">
      <alignment vertical="center"/>
    </xf>
    <xf numFmtId="176" fontId="6" fillId="0" borderId="37" xfId="1" applyNumberFormat="1" applyFont="1" applyFill="1" applyBorder="1" applyAlignment="1">
      <alignment vertical="center"/>
    </xf>
    <xf numFmtId="176" fontId="6" fillId="0" borderId="0" xfId="1" applyNumberFormat="1" applyFont="1" applyFill="1" applyBorder="1" applyAlignment="1">
      <alignment vertical="center"/>
    </xf>
    <xf numFmtId="176" fontId="13" fillId="0" borderId="34" xfId="1" quotePrefix="1" applyNumberFormat="1" applyFont="1" applyFill="1" applyBorder="1" applyAlignment="1">
      <alignment horizontal="right"/>
    </xf>
    <xf numFmtId="177" fontId="13" fillId="0" borderId="54" xfId="1" quotePrefix="1" applyNumberFormat="1" applyFont="1" applyFill="1" applyBorder="1" applyAlignment="1">
      <alignment horizontal="right"/>
    </xf>
    <xf numFmtId="177" fontId="13" fillId="0" borderId="69" xfId="1" quotePrefix="1" applyNumberFormat="1" applyFont="1" applyFill="1" applyBorder="1" applyAlignment="1">
      <alignment horizontal="right"/>
    </xf>
    <xf numFmtId="176" fontId="13" fillId="0" borderId="34" xfId="1" quotePrefix="1" applyNumberFormat="1" applyFont="1" applyFill="1" applyBorder="1" applyAlignment="1">
      <alignment horizontal="right" vertical="center"/>
    </xf>
    <xf numFmtId="177" fontId="13" fillId="0" borderId="54" xfId="1" quotePrefix="1" applyNumberFormat="1" applyFont="1" applyFill="1" applyBorder="1" applyAlignment="1">
      <alignment horizontal="right" vertical="center"/>
    </xf>
    <xf numFmtId="0" fontId="8" fillId="0" borderId="64" xfId="1" applyFont="1" applyFill="1" applyBorder="1" applyAlignment="1">
      <alignment vertical="center" wrapText="1"/>
    </xf>
    <xf numFmtId="184" fontId="13" fillId="0" borderId="62" xfId="1" quotePrefix="1" applyNumberFormat="1" applyFont="1" applyFill="1" applyBorder="1" applyAlignment="1">
      <alignment horizontal="right" vertical="center"/>
    </xf>
    <xf numFmtId="177" fontId="13" fillId="0" borderId="20" xfId="1" quotePrefix="1" applyNumberFormat="1" applyFont="1" applyFill="1" applyBorder="1" applyAlignment="1">
      <alignment horizontal="right" vertical="center"/>
    </xf>
    <xf numFmtId="177" fontId="13" fillId="0" borderId="71" xfId="1" quotePrefix="1" applyNumberFormat="1" applyFont="1" applyFill="1" applyBorder="1" applyAlignment="1">
      <alignment horizontal="right" vertical="center"/>
    </xf>
    <xf numFmtId="177" fontId="13" fillId="0" borderId="70" xfId="1" quotePrefix="1" applyNumberFormat="1" applyFont="1" applyFill="1" applyBorder="1" applyAlignment="1">
      <alignment horizontal="right" vertical="center"/>
    </xf>
    <xf numFmtId="176" fontId="6" fillId="0" borderId="71" xfId="1" applyNumberFormat="1" applyFont="1" applyFill="1" applyBorder="1" applyAlignment="1">
      <alignment vertical="center"/>
    </xf>
    <xf numFmtId="176" fontId="6" fillId="0" borderId="8" xfId="1" applyNumberFormat="1" applyFont="1" applyFill="1" applyBorder="1" applyAlignment="1">
      <alignment vertical="center"/>
    </xf>
    <xf numFmtId="177" fontId="13" fillId="0" borderId="8" xfId="1" quotePrefix="1" applyNumberFormat="1" applyFont="1" applyFill="1" applyBorder="1" applyAlignment="1">
      <alignment horizontal="right" vertical="center"/>
    </xf>
    <xf numFmtId="176" fontId="15" fillId="0" borderId="57" xfId="1" applyNumberFormat="1" applyFont="1" applyFill="1" applyBorder="1" applyAlignment="1">
      <alignment vertical="center" wrapText="1"/>
    </xf>
    <xf numFmtId="176" fontId="6" fillId="0" borderId="13" xfId="1" applyNumberFormat="1" applyFont="1" applyFill="1" applyBorder="1" applyAlignment="1">
      <alignment vertical="center"/>
    </xf>
    <xf numFmtId="177" fontId="6" fillId="0" borderId="10" xfId="1" applyNumberFormat="1" applyFont="1" applyFill="1" applyBorder="1" applyAlignment="1">
      <alignment horizontal="right" vertical="center"/>
    </xf>
    <xf numFmtId="177" fontId="6" fillId="0" borderId="12" xfId="1" applyNumberFormat="1" applyFont="1" applyFill="1" applyBorder="1" applyAlignment="1">
      <alignment horizontal="right" vertical="center"/>
    </xf>
    <xf numFmtId="177" fontId="6" fillId="0" borderId="65" xfId="1" applyNumberFormat="1" applyFont="1" applyFill="1" applyBorder="1">
      <alignment vertical="center"/>
    </xf>
    <xf numFmtId="177" fontId="6" fillId="0" borderId="66" xfId="1" applyNumberFormat="1" applyFont="1" applyFill="1" applyBorder="1">
      <alignment vertical="center"/>
    </xf>
    <xf numFmtId="177" fontId="6" fillId="0" borderId="43" xfId="1" applyNumberFormat="1" applyFont="1" applyFill="1" applyBorder="1">
      <alignment vertical="center"/>
    </xf>
    <xf numFmtId="177" fontId="6" fillId="0" borderId="54" xfId="1" applyNumberFormat="1" applyFont="1" applyFill="1" applyBorder="1">
      <alignment vertical="center"/>
    </xf>
    <xf numFmtId="0" fontId="29" fillId="0" borderId="0" xfId="1" applyFont="1" applyFill="1">
      <alignment vertical="center"/>
    </xf>
    <xf numFmtId="177" fontId="6" fillId="0" borderId="49" xfId="1" applyNumberFormat="1" applyFont="1" applyFill="1" applyBorder="1" applyAlignment="1">
      <alignment horizontal="right" vertical="center"/>
    </xf>
    <xf numFmtId="177" fontId="6" fillId="0" borderId="49" xfId="1" applyNumberFormat="1" applyFont="1" applyFill="1" applyBorder="1">
      <alignment vertical="center"/>
    </xf>
    <xf numFmtId="0" fontId="6" fillId="0" borderId="31" xfId="1" applyFont="1" applyFill="1" applyBorder="1" applyAlignment="1">
      <alignment vertical="center" wrapText="1"/>
    </xf>
    <xf numFmtId="177" fontId="6" fillId="0" borderId="45" xfId="1" applyNumberFormat="1" applyFont="1" applyFill="1" applyBorder="1">
      <alignment vertical="center"/>
    </xf>
    <xf numFmtId="177" fontId="6" fillId="0" borderId="14" xfId="1" applyNumberFormat="1" applyFont="1" applyFill="1" applyBorder="1" applyAlignment="1">
      <alignment horizontal="right" vertical="center"/>
    </xf>
    <xf numFmtId="0" fontId="16" fillId="0" borderId="35" xfId="1" applyFont="1" applyFill="1" applyBorder="1" applyAlignment="1">
      <alignment vertical="center" wrapText="1"/>
    </xf>
    <xf numFmtId="177" fontId="13" fillId="0" borderId="85" xfId="1" quotePrefix="1" applyNumberFormat="1" applyFont="1" applyFill="1" applyBorder="1" applyAlignment="1">
      <alignment horizontal="right" vertical="center"/>
    </xf>
    <xf numFmtId="177" fontId="13" fillId="0" borderId="127" xfId="1" quotePrefix="1" applyNumberFormat="1" applyFont="1" applyFill="1" applyBorder="1" applyAlignment="1">
      <alignment horizontal="right" vertical="center"/>
    </xf>
    <xf numFmtId="177" fontId="13" fillId="0" borderId="128" xfId="1" quotePrefix="1" applyNumberFormat="1" applyFont="1" applyFill="1" applyBorder="1" applyAlignment="1">
      <alignment horizontal="right" vertical="center"/>
    </xf>
    <xf numFmtId="176" fontId="13" fillId="0" borderId="62" xfId="1" quotePrefix="1" applyNumberFormat="1" applyFont="1" applyFill="1" applyBorder="1" applyAlignment="1">
      <alignment horizontal="right" vertical="center"/>
    </xf>
    <xf numFmtId="177" fontId="13" fillId="0" borderId="56" xfId="1" quotePrefix="1" applyNumberFormat="1" applyFont="1" applyFill="1" applyBorder="1" applyAlignment="1">
      <alignment horizontal="right" vertical="center"/>
    </xf>
    <xf numFmtId="177" fontId="13" fillId="0" borderId="65" xfId="1" applyNumberFormat="1" applyFont="1" applyFill="1" applyBorder="1">
      <alignment vertical="center"/>
    </xf>
    <xf numFmtId="176" fontId="2" fillId="0" borderId="25" xfId="1" applyNumberFormat="1" applyFont="1" applyFill="1" applyBorder="1">
      <alignment vertical="center"/>
    </xf>
    <xf numFmtId="0" fontId="6" fillId="0" borderId="12" xfId="1" applyFont="1" applyFill="1" applyBorder="1" applyAlignment="1">
      <alignment vertical="center" wrapText="1"/>
    </xf>
    <xf numFmtId="176" fontId="18" fillId="0" borderId="6" xfId="1" quotePrefix="1" applyNumberFormat="1" applyFont="1" applyFill="1" applyBorder="1" applyAlignment="1">
      <alignment horizontal="right" vertical="center"/>
    </xf>
    <xf numFmtId="176" fontId="18" fillId="0" borderId="63" xfId="1" quotePrefix="1" applyNumberFormat="1" applyFont="1" applyFill="1" applyBorder="1" applyAlignment="1">
      <alignment horizontal="right" vertical="center"/>
    </xf>
    <xf numFmtId="177" fontId="13" fillId="0" borderId="36" xfId="1" quotePrefix="1" applyNumberFormat="1" applyFont="1" applyFill="1" applyBorder="1" applyAlignment="1">
      <alignment horizontal="right" vertical="center"/>
    </xf>
    <xf numFmtId="176" fontId="16" fillId="0" borderId="57" xfId="1" applyNumberFormat="1" applyFont="1" applyFill="1" applyBorder="1">
      <alignment vertical="center"/>
    </xf>
    <xf numFmtId="176" fontId="18" fillId="0" borderId="33" xfId="1" quotePrefix="1" applyNumberFormat="1" applyFont="1" applyFill="1" applyBorder="1" applyAlignment="1">
      <alignment horizontal="right" vertical="center"/>
    </xf>
    <xf numFmtId="176" fontId="18" fillId="0" borderId="43" xfId="1" quotePrefix="1" applyNumberFormat="1" applyFont="1" applyFill="1" applyBorder="1" applyAlignment="1">
      <alignment horizontal="right" vertical="center"/>
    </xf>
    <xf numFmtId="177" fontId="13" fillId="0" borderId="46" xfId="1" quotePrefix="1" applyNumberFormat="1" applyFont="1" applyFill="1" applyBorder="1" applyAlignment="1">
      <alignment horizontal="right" vertical="center"/>
    </xf>
    <xf numFmtId="0" fontId="41" fillId="0" borderId="34" xfId="1" applyFont="1" applyFill="1" applyBorder="1" applyAlignment="1">
      <alignment vertical="center" wrapText="1"/>
    </xf>
    <xf numFmtId="0" fontId="4" fillId="0" borderId="8" xfId="1" applyFont="1" applyBorder="1">
      <alignment vertical="center"/>
    </xf>
    <xf numFmtId="0" fontId="6" fillId="0" borderId="78" xfId="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17" xfId="1" applyNumberFormat="1" applyFont="1" applyFill="1" applyBorder="1" applyAlignment="1">
      <alignment horizontal="center" vertical="center"/>
    </xf>
    <xf numFmtId="177" fontId="6" fillId="0" borderId="70" xfId="1" applyNumberFormat="1" applyFont="1" applyFill="1" applyBorder="1" applyAlignment="1">
      <alignment horizontal="center" vertical="center" wrapText="1"/>
    </xf>
    <xf numFmtId="177" fontId="8" fillId="0" borderId="70" xfId="1" applyNumberFormat="1" applyFont="1" applyFill="1" applyBorder="1" applyAlignment="1">
      <alignment horizontal="left" vertical="top" wrapText="1"/>
    </xf>
    <xf numFmtId="177" fontId="8" fillId="0" borderId="58" xfId="1" applyNumberFormat="1" applyFont="1" applyFill="1" applyBorder="1" applyAlignment="1">
      <alignment horizontal="left" vertical="top" wrapText="1"/>
    </xf>
    <xf numFmtId="177" fontId="11" fillId="0" borderId="72" xfId="1" applyNumberFormat="1" applyFont="1" applyFill="1" applyBorder="1" applyAlignment="1">
      <alignment horizontal="center" vertical="center"/>
    </xf>
    <xf numFmtId="177" fontId="11" fillId="0" borderId="73" xfId="1" applyNumberFormat="1" applyFont="1" applyFill="1" applyBorder="1" applyAlignment="1">
      <alignment horizontal="center" vertical="center"/>
    </xf>
    <xf numFmtId="177" fontId="11" fillId="0" borderId="74" xfId="1" applyNumberFormat="1" applyFont="1" applyFill="1" applyBorder="1" applyAlignment="1">
      <alignment horizontal="center" vertical="center"/>
    </xf>
    <xf numFmtId="177" fontId="6" fillId="0" borderId="26" xfId="1" applyNumberFormat="1" applyFont="1" applyFill="1" applyBorder="1" applyAlignment="1">
      <alignment horizontal="left" vertical="center"/>
    </xf>
    <xf numFmtId="177" fontId="6" fillId="0" borderId="9" xfId="1" applyNumberFormat="1" applyFont="1" applyFill="1" applyBorder="1" applyAlignment="1">
      <alignment horizontal="left" vertical="center"/>
    </xf>
    <xf numFmtId="177" fontId="6" fillId="0" borderId="58" xfId="1" applyNumberFormat="1" applyFont="1" applyFill="1" applyBorder="1" applyAlignment="1">
      <alignment horizontal="left" vertical="center"/>
    </xf>
    <xf numFmtId="177" fontId="6" fillId="0" borderId="57" xfId="1" applyNumberFormat="1" applyFont="1" applyFill="1" applyBorder="1" applyAlignment="1">
      <alignment horizontal="left" vertical="center"/>
    </xf>
    <xf numFmtId="177" fontId="6" fillId="0" borderId="11" xfId="1" applyNumberFormat="1" applyFont="1" applyFill="1" applyBorder="1" applyAlignment="1">
      <alignment horizontal="left" vertical="center"/>
    </xf>
    <xf numFmtId="0" fontId="6" fillId="0" borderId="0" xfId="1" applyFont="1" applyFill="1" applyAlignment="1">
      <alignment horizontal="left" vertical="center" wrapText="1"/>
    </xf>
    <xf numFmtId="177" fontId="6" fillId="0" borderId="10" xfId="1" applyNumberFormat="1" applyFont="1" applyFill="1" applyBorder="1" applyAlignment="1">
      <alignment horizontal="left" vertical="center"/>
    </xf>
    <xf numFmtId="177" fontId="13" fillId="0" borderId="4" xfId="1" applyNumberFormat="1" applyFont="1" applyFill="1" applyBorder="1" applyAlignment="1">
      <alignment horizontal="left" vertical="center"/>
    </xf>
    <xf numFmtId="177" fontId="13" fillId="0" borderId="31" xfId="1" applyNumberFormat="1" applyFont="1" applyFill="1" applyBorder="1" applyAlignment="1">
      <alignment horizontal="left" vertical="center"/>
    </xf>
    <xf numFmtId="177" fontId="6" fillId="0" borderId="20" xfId="1" applyNumberFormat="1" applyFont="1" applyFill="1" applyBorder="1" applyAlignment="1">
      <alignment horizontal="left" vertical="center"/>
    </xf>
    <xf numFmtId="177" fontId="13" fillId="0" borderId="51" xfId="1" applyNumberFormat="1" applyFont="1" applyFill="1" applyBorder="1" applyAlignment="1">
      <alignment horizontal="left" vertical="center"/>
    </xf>
    <xf numFmtId="177" fontId="13" fillId="0" borderId="32" xfId="1" applyNumberFormat="1" applyFont="1" applyFill="1" applyBorder="1" applyAlignment="1">
      <alignment horizontal="left" vertical="center"/>
    </xf>
    <xf numFmtId="0" fontId="37" fillId="0" borderId="0" xfId="1" applyFont="1" applyFill="1" applyAlignment="1">
      <alignment horizontal="left" vertical="center"/>
    </xf>
    <xf numFmtId="0" fontId="1" fillId="0" borderId="103" xfId="1" applyFont="1" applyFill="1" applyBorder="1" applyAlignment="1">
      <alignment horizontal="left" vertical="center"/>
    </xf>
    <xf numFmtId="0" fontId="1" fillId="0" borderId="99" xfId="1" applyFont="1" applyFill="1" applyBorder="1" applyAlignment="1">
      <alignment horizontal="left" vertical="center"/>
    </xf>
    <xf numFmtId="0" fontId="1" fillId="0" borderId="100" xfId="1" applyFont="1" applyFill="1" applyBorder="1" applyAlignment="1">
      <alignment horizontal="left" vertical="center"/>
    </xf>
    <xf numFmtId="177" fontId="6" fillId="0" borderId="104" xfId="1" applyNumberFormat="1" applyFont="1" applyFill="1" applyBorder="1" applyAlignment="1">
      <alignment horizontal="center" vertical="center"/>
    </xf>
    <xf numFmtId="177" fontId="1" fillId="0" borderId="19" xfId="1" applyNumberFormat="1" applyFont="1" applyFill="1" applyBorder="1" applyAlignment="1">
      <alignment horizontal="center" vertical="center"/>
    </xf>
    <xf numFmtId="177" fontId="1" fillId="0" borderId="101" xfId="1" applyNumberFormat="1" applyFont="1" applyFill="1" applyBorder="1" applyAlignment="1">
      <alignment horizontal="center" vertical="center"/>
    </xf>
    <xf numFmtId="177" fontId="8" fillId="0" borderId="104" xfId="1" applyNumberFormat="1" applyFont="1" applyFill="1" applyBorder="1" applyAlignment="1">
      <alignment horizontal="left" vertical="center" wrapText="1"/>
    </xf>
    <xf numFmtId="177" fontId="1" fillId="0" borderId="104" xfId="1" applyNumberFormat="1" applyFont="1" applyFill="1" applyBorder="1" applyAlignment="1">
      <alignment horizontal="left" vertical="center"/>
    </xf>
    <xf numFmtId="177" fontId="1" fillId="0" borderId="125" xfId="1" applyNumberFormat="1" applyFont="1" applyFill="1" applyBorder="1" applyAlignment="1">
      <alignment horizontal="left" vertical="center"/>
    </xf>
    <xf numFmtId="177" fontId="1" fillId="0" borderId="19" xfId="1" applyNumberFormat="1" applyFont="1" applyFill="1" applyBorder="1" applyAlignment="1">
      <alignment horizontal="left" vertical="center"/>
    </xf>
    <xf numFmtId="177" fontId="1" fillId="0" borderId="111" xfId="1" applyNumberFormat="1" applyFont="1" applyFill="1" applyBorder="1" applyAlignment="1">
      <alignment horizontal="left" vertical="center"/>
    </xf>
    <xf numFmtId="177" fontId="1" fillId="0" borderId="101" xfId="1" applyNumberFormat="1" applyFont="1" applyFill="1" applyBorder="1" applyAlignment="1">
      <alignment horizontal="left" vertical="center"/>
    </xf>
    <xf numFmtId="177" fontId="1" fillId="0" borderId="112" xfId="1" applyNumberFormat="1" applyFont="1" applyFill="1" applyBorder="1" applyAlignment="1">
      <alignment horizontal="left" vertical="center"/>
    </xf>
    <xf numFmtId="0" fontId="8" fillId="0" borderId="0" xfId="1" applyFont="1" applyAlignment="1">
      <alignment vertical="center" wrapText="1"/>
    </xf>
    <xf numFmtId="176" fontId="6" fillId="0" borderId="59" xfId="1" applyNumberFormat="1"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176" fontId="15" fillId="0" borderId="59" xfId="1" applyNumberFormat="1" applyFont="1" applyFill="1" applyBorder="1" applyAlignment="1">
      <alignment horizontal="left" vertical="center" wrapText="1"/>
    </xf>
    <xf numFmtId="176" fontId="15" fillId="0" borderId="67" xfId="1" applyNumberFormat="1" applyFont="1" applyFill="1" applyBorder="1" applyAlignment="1">
      <alignment horizontal="left" vertical="center" wrapText="1"/>
    </xf>
    <xf numFmtId="176" fontId="15" fillId="0" borderId="68" xfId="1" applyNumberFormat="1" applyFont="1" applyFill="1" applyBorder="1" applyAlignment="1">
      <alignment horizontal="left" vertical="center" wrapText="1"/>
    </xf>
    <xf numFmtId="0" fontId="8" fillId="0" borderId="0" xfId="1" applyFont="1" applyFill="1" applyBorder="1" applyAlignment="1">
      <alignment horizontal="left" vertical="center"/>
    </xf>
    <xf numFmtId="177" fontId="6" fillId="0" borderId="5" xfId="1" applyNumberFormat="1" applyFont="1" applyFill="1" applyBorder="1" applyAlignment="1">
      <alignment horizontal="left" vertical="center"/>
    </xf>
    <xf numFmtId="177" fontId="6" fillId="0" borderId="31" xfId="1" applyNumberFormat="1" applyFont="1" applyFill="1" applyBorder="1" applyAlignment="1">
      <alignment horizontal="left" vertical="center"/>
    </xf>
    <xf numFmtId="177" fontId="6" fillId="0" borderId="12" xfId="1" applyNumberFormat="1" applyFont="1" applyFill="1" applyBorder="1" applyAlignment="1">
      <alignment horizontal="center" vertical="center"/>
    </xf>
    <xf numFmtId="177" fontId="6" fillId="0" borderId="4" xfId="1" applyNumberFormat="1" applyFont="1" applyFill="1" applyBorder="1" applyAlignment="1">
      <alignment horizontal="center" vertical="center"/>
    </xf>
    <xf numFmtId="177" fontId="6" fillId="0" borderId="25" xfId="1" applyNumberFormat="1" applyFont="1" applyFill="1" applyBorder="1" applyAlignment="1">
      <alignment horizontal="center" vertical="center"/>
    </xf>
    <xf numFmtId="177" fontId="6" fillId="0" borderId="75" xfId="1" applyNumberFormat="1" applyFont="1" applyFill="1" applyBorder="1" applyAlignment="1">
      <alignment horizontal="left" vertical="center"/>
    </xf>
    <xf numFmtId="177" fontId="6" fillId="0" borderId="37" xfId="1" applyNumberFormat="1" applyFont="1" applyFill="1" applyBorder="1" applyAlignment="1">
      <alignment horizontal="left" vertical="center"/>
    </xf>
    <xf numFmtId="177" fontId="6" fillId="0" borderId="35" xfId="1" applyNumberFormat="1" applyFont="1" applyFill="1" applyBorder="1" applyAlignment="1">
      <alignment horizontal="left" vertical="center"/>
    </xf>
    <xf numFmtId="177" fontId="6" fillId="0" borderId="12" xfId="1" applyNumberFormat="1" applyFont="1" applyFill="1" applyBorder="1" applyAlignment="1">
      <alignment horizontal="left" vertical="center"/>
    </xf>
    <xf numFmtId="177" fontId="6" fillId="0" borderId="4" xfId="1" applyNumberFormat="1" applyFont="1" applyFill="1" applyBorder="1" applyAlignment="1">
      <alignment horizontal="left" vertical="center"/>
    </xf>
    <xf numFmtId="177" fontId="6" fillId="0" borderId="25" xfId="1" applyNumberFormat="1" applyFont="1" applyFill="1" applyBorder="1" applyAlignment="1">
      <alignment horizontal="left" vertical="center"/>
    </xf>
    <xf numFmtId="176" fontId="13" fillId="0" borderId="12" xfId="1" applyNumberFormat="1" applyFont="1" applyFill="1" applyBorder="1" applyAlignment="1">
      <alignment horizontal="center" vertical="center"/>
    </xf>
    <xf numFmtId="176" fontId="13" fillId="0" borderId="4" xfId="1" applyNumberFormat="1" applyFont="1" applyFill="1" applyBorder="1" applyAlignment="1">
      <alignment horizontal="center" vertical="center"/>
    </xf>
    <xf numFmtId="176" fontId="13" fillId="0" borderId="25" xfId="1" applyNumberFormat="1" applyFont="1" applyFill="1" applyBorder="1" applyAlignment="1">
      <alignment horizontal="center" vertical="center"/>
    </xf>
    <xf numFmtId="0" fontId="1" fillId="0" borderId="97" xfId="1" applyFont="1" applyFill="1" applyBorder="1" applyAlignment="1">
      <alignment horizontal="left" vertical="center"/>
    </xf>
    <xf numFmtId="177" fontId="6" fillId="0" borderId="28" xfId="1" applyNumberFormat="1" applyFont="1" applyFill="1" applyBorder="1" applyAlignment="1">
      <alignment horizontal="left" vertical="center" wrapText="1"/>
    </xf>
    <xf numFmtId="177" fontId="1" fillId="0" borderId="52" xfId="1" applyNumberFormat="1" applyFont="1" applyFill="1" applyBorder="1" applyAlignment="1">
      <alignment horizontal="left" vertical="center" wrapText="1"/>
    </xf>
    <xf numFmtId="177" fontId="1" fillId="0" borderId="28" xfId="1" applyNumberFormat="1" applyFont="1" applyFill="1" applyBorder="1" applyAlignment="1">
      <alignment horizontal="left" vertical="center" wrapText="1"/>
    </xf>
    <xf numFmtId="177" fontId="8" fillId="0" borderId="17" xfId="1" applyNumberFormat="1" applyFont="1" applyFill="1" applyBorder="1" applyAlignment="1">
      <alignment horizontal="left" vertical="center" wrapText="1"/>
    </xf>
    <xf numFmtId="177" fontId="1" fillId="0" borderId="29" xfId="1" applyNumberFormat="1" applyFont="1" applyFill="1" applyBorder="1" applyAlignment="1">
      <alignment horizontal="left" vertical="center" wrapText="1"/>
    </xf>
    <xf numFmtId="177" fontId="1" fillId="0" borderId="17" xfId="1" applyNumberFormat="1" applyFont="1" applyFill="1" applyBorder="1" applyAlignment="1">
      <alignment horizontal="left" vertical="center" wrapText="1"/>
    </xf>
    <xf numFmtId="177" fontId="6" fillId="0" borderId="14" xfId="1" applyNumberFormat="1" applyFont="1" applyFill="1" applyBorder="1" applyAlignment="1">
      <alignment horizontal="left" vertical="center"/>
    </xf>
    <xf numFmtId="177" fontId="6" fillId="0" borderId="42" xfId="1" applyNumberFormat="1" applyFont="1" applyFill="1" applyBorder="1" applyAlignment="1">
      <alignment horizontal="left" vertical="center"/>
    </xf>
    <xf numFmtId="177" fontId="6" fillId="0" borderId="38" xfId="1" applyNumberFormat="1" applyFont="1" applyFill="1" applyBorder="1" applyAlignment="1">
      <alignment horizontal="left" vertical="center"/>
    </xf>
    <xf numFmtId="177" fontId="1" fillId="0" borderId="79" xfId="1" applyNumberFormat="1" applyFont="1" applyFill="1" applyBorder="1" applyAlignment="1">
      <alignment horizontal="center" vertical="center"/>
    </xf>
    <xf numFmtId="177" fontId="1" fillId="0" borderId="98" xfId="1" applyNumberFormat="1" applyFont="1" applyFill="1" applyBorder="1" applyAlignment="1">
      <alignment horizontal="center" vertical="center"/>
    </xf>
    <xf numFmtId="177" fontId="1" fillId="0" borderId="49" xfId="1" applyNumberFormat="1" applyFont="1" applyFill="1" applyBorder="1" applyAlignment="1">
      <alignment horizontal="center" vertical="top"/>
    </xf>
    <xf numFmtId="177" fontId="1" fillId="0" borderId="28" xfId="1" applyNumberFormat="1" applyFont="1" applyFill="1" applyBorder="1" applyAlignment="1">
      <alignment horizontal="center" vertical="top"/>
    </xf>
    <xf numFmtId="176" fontId="15" fillId="0" borderId="59" xfId="1" applyNumberFormat="1" applyFont="1" applyFill="1" applyBorder="1" applyAlignment="1">
      <alignment vertical="center" wrapText="1"/>
    </xf>
    <xf numFmtId="0" fontId="17" fillId="0" borderId="67" xfId="0" applyFont="1" applyFill="1" applyBorder="1" applyAlignment="1">
      <alignment vertical="center"/>
    </xf>
    <xf numFmtId="0" fontId="17" fillId="0" borderId="68" xfId="0" applyFont="1" applyFill="1" applyBorder="1" applyAlignment="1">
      <alignment vertical="center"/>
    </xf>
    <xf numFmtId="0" fontId="1" fillId="0" borderId="105" xfId="1" applyFont="1" applyFill="1" applyBorder="1" applyAlignment="1">
      <alignment horizontal="left" vertical="center"/>
    </xf>
    <xf numFmtId="177" fontId="6" fillId="0" borderId="19" xfId="1" applyNumberFormat="1" applyFont="1" applyFill="1" applyBorder="1" applyAlignment="1">
      <alignment horizontal="center" vertical="center"/>
    </xf>
    <xf numFmtId="177" fontId="8" fillId="0" borderId="19" xfId="1" applyNumberFormat="1" applyFont="1" applyFill="1" applyBorder="1" applyAlignment="1">
      <alignment horizontal="left" vertical="center" wrapText="1"/>
    </xf>
    <xf numFmtId="177" fontId="1" fillId="0" borderId="59" xfId="1" applyNumberFormat="1" applyFont="1" applyFill="1" applyBorder="1" applyAlignment="1">
      <alignment horizontal="left" vertical="center"/>
    </xf>
    <xf numFmtId="177" fontId="1" fillId="0" borderId="107" xfId="1" applyNumberFormat="1" applyFont="1" applyFill="1" applyBorder="1" applyAlignment="1">
      <alignment horizontal="left" vertical="center"/>
    </xf>
    <xf numFmtId="0" fontId="8" fillId="0" borderId="41" xfId="1" applyFont="1" applyFill="1" applyBorder="1" applyAlignment="1">
      <alignment horizontal="left" vertical="center" wrapText="1"/>
    </xf>
    <xf numFmtId="0" fontId="8" fillId="0" borderId="30" xfId="1" applyFont="1" applyFill="1" applyBorder="1" applyAlignment="1">
      <alignment horizontal="left" vertical="center" wrapText="1"/>
    </xf>
    <xf numFmtId="177" fontId="6" fillId="0" borderId="8" xfId="1" applyNumberFormat="1" applyFont="1" applyFill="1" applyBorder="1" applyAlignment="1">
      <alignment horizontal="left" vertical="center"/>
    </xf>
    <xf numFmtId="177" fontId="6" fillId="0" borderId="0" xfId="1" applyNumberFormat="1" applyFont="1" applyFill="1" applyBorder="1" applyAlignment="1">
      <alignment horizontal="left" vertical="center"/>
    </xf>
    <xf numFmtId="177" fontId="6" fillId="0" borderId="24" xfId="1" applyNumberFormat="1" applyFont="1" applyFill="1" applyBorder="1" applyAlignment="1">
      <alignment horizontal="left" vertical="center"/>
    </xf>
    <xf numFmtId="177" fontId="6" fillId="0" borderId="51" xfId="1" applyNumberFormat="1" applyFont="1" applyFill="1" applyBorder="1" applyAlignment="1">
      <alignment horizontal="left" vertical="center"/>
    </xf>
    <xf numFmtId="177" fontId="6" fillId="0" borderId="32" xfId="1" applyNumberFormat="1" applyFont="1" applyFill="1" applyBorder="1" applyAlignment="1">
      <alignment horizontal="left" vertical="center"/>
    </xf>
    <xf numFmtId="0" fontId="8" fillId="0" borderId="108" xfId="1" applyFont="1" applyFill="1" applyBorder="1" applyAlignment="1">
      <alignment horizontal="left" vertical="center" wrapText="1"/>
    </xf>
    <xf numFmtId="0" fontId="8" fillId="0" borderId="109" xfId="1" applyFont="1" applyFill="1" applyBorder="1" applyAlignment="1">
      <alignment horizontal="left" vertical="center" wrapText="1"/>
    </xf>
    <xf numFmtId="0" fontId="8" fillId="0" borderId="110" xfId="1" applyFont="1" applyFill="1" applyBorder="1" applyAlignment="1">
      <alignment horizontal="left" vertical="center" wrapText="1"/>
    </xf>
    <xf numFmtId="176" fontId="18" fillId="0" borderId="12" xfId="1" quotePrefix="1" applyNumberFormat="1" applyFont="1" applyFill="1" applyBorder="1" applyAlignment="1">
      <alignment horizontal="center" vertical="center"/>
    </xf>
    <xf numFmtId="176" fontId="18" fillId="0" borderId="4" xfId="1" quotePrefix="1" applyNumberFormat="1" applyFont="1" applyFill="1" applyBorder="1" applyAlignment="1">
      <alignment horizontal="center" vertical="center"/>
    </xf>
    <xf numFmtId="176" fontId="18" fillId="0" borderId="25" xfId="1" quotePrefix="1" applyNumberFormat="1" applyFont="1" applyFill="1" applyBorder="1" applyAlignment="1">
      <alignment horizontal="center" vertical="center"/>
    </xf>
    <xf numFmtId="0" fontId="8" fillId="0" borderId="0" xfId="1" applyFont="1" applyBorder="1" applyAlignment="1">
      <alignment horizontal="left" vertical="center"/>
    </xf>
    <xf numFmtId="0" fontId="1" fillId="0" borderId="51" xfId="1" applyFont="1" applyFill="1" applyBorder="1" applyAlignment="1">
      <alignment horizontal="right" vertical="center"/>
    </xf>
    <xf numFmtId="177" fontId="8" fillId="0" borderId="102" xfId="1" applyNumberFormat="1" applyFont="1" applyFill="1" applyBorder="1" applyAlignment="1">
      <alignment horizontal="left" vertical="center" wrapText="1"/>
    </xf>
    <xf numFmtId="177" fontId="1" fillId="0" borderId="102" xfId="1" applyNumberFormat="1" applyFont="1" applyFill="1" applyBorder="1" applyAlignment="1">
      <alignment horizontal="left" vertical="center"/>
    </xf>
    <xf numFmtId="177" fontId="1" fillId="0" borderId="106" xfId="1" applyNumberFormat="1" applyFont="1" applyFill="1" applyBorder="1" applyAlignment="1">
      <alignment horizontal="left" vertical="center"/>
    </xf>
    <xf numFmtId="177" fontId="18" fillId="0" borderId="35" xfId="1" applyNumberFormat="1" applyFont="1" applyFill="1" applyBorder="1" applyAlignment="1">
      <alignment horizontal="center" vertical="center"/>
    </xf>
    <xf numFmtId="177" fontId="18" fillId="0" borderId="75" xfId="1" applyNumberFormat="1" applyFont="1" applyFill="1" applyBorder="1" applyAlignment="1">
      <alignment horizontal="center" vertical="center"/>
    </xf>
    <xf numFmtId="177" fontId="18" fillId="0" borderId="37" xfId="1" applyNumberFormat="1" applyFont="1" applyFill="1" applyBorder="1" applyAlignment="1">
      <alignment horizontal="center" vertical="center"/>
    </xf>
    <xf numFmtId="177" fontId="4" fillId="0" borderId="57" xfId="1" applyNumberFormat="1" applyFont="1" applyBorder="1" applyAlignment="1">
      <alignment vertical="top" wrapText="1"/>
    </xf>
    <xf numFmtId="177" fontId="4" fillId="0" borderId="9" xfId="1" applyNumberFormat="1" applyFont="1" applyBorder="1" applyAlignment="1">
      <alignment vertical="top" wrapText="1"/>
    </xf>
    <xf numFmtId="177" fontId="4" fillId="0" borderId="11" xfId="1" applyNumberFormat="1" applyFont="1" applyBorder="1" applyAlignment="1">
      <alignment vertical="top" wrapText="1"/>
    </xf>
    <xf numFmtId="177" fontId="4" fillId="0" borderId="58" xfId="1" applyNumberFormat="1" applyFont="1" applyBorder="1" applyAlignment="1">
      <alignment vertical="top" wrapText="1"/>
    </xf>
    <xf numFmtId="177" fontId="4" fillId="0" borderId="26" xfId="1" applyNumberFormat="1" applyFont="1" applyBorder="1" applyAlignment="1">
      <alignment vertical="top" wrapText="1"/>
    </xf>
    <xf numFmtId="177" fontId="4" fillId="0" borderId="57" xfId="1" applyNumberFormat="1" applyFont="1" applyFill="1" applyBorder="1" applyAlignment="1">
      <alignment vertical="top" wrapText="1"/>
    </xf>
    <xf numFmtId="177" fontId="4" fillId="0" borderId="9" xfId="1" applyNumberFormat="1" applyFont="1" applyFill="1" applyBorder="1" applyAlignment="1">
      <alignment vertical="top" wrapText="1"/>
    </xf>
    <xf numFmtId="177" fontId="4" fillId="0" borderId="11" xfId="1" applyNumberFormat="1" applyFont="1" applyFill="1" applyBorder="1" applyAlignment="1">
      <alignment vertical="top" wrapText="1"/>
    </xf>
    <xf numFmtId="177" fontId="25" fillId="0" borderId="57" xfId="1" applyNumberFormat="1" applyFont="1" applyFill="1" applyBorder="1" applyAlignment="1">
      <alignment horizontal="left" vertical="center" wrapText="1"/>
    </xf>
    <xf numFmtId="177" fontId="25" fillId="0" borderId="9" xfId="1" applyNumberFormat="1" applyFont="1" applyFill="1" applyBorder="1" applyAlignment="1">
      <alignment horizontal="left" vertical="center" wrapText="1"/>
    </xf>
    <xf numFmtId="177" fontId="1" fillId="0" borderId="59" xfId="1" applyNumberFormat="1" applyFont="1" applyFill="1" applyBorder="1" applyAlignment="1">
      <alignment horizontal="center" vertical="center"/>
    </xf>
    <xf numFmtId="177" fontId="1" fillId="0" borderId="67" xfId="1" applyNumberFormat="1" applyFont="1" applyFill="1" applyBorder="1" applyAlignment="1">
      <alignment horizontal="center" vertical="center"/>
    </xf>
    <xf numFmtId="177" fontId="1" fillId="0" borderId="116" xfId="1" applyNumberFormat="1" applyFont="1" applyFill="1" applyBorder="1" applyAlignment="1">
      <alignment horizontal="center" vertical="center"/>
    </xf>
    <xf numFmtId="177" fontId="8" fillId="0" borderId="59" xfId="1" applyNumberFormat="1" applyFont="1" applyFill="1" applyBorder="1" applyAlignment="1">
      <alignment horizontal="center" vertical="center" wrapText="1"/>
    </xf>
    <xf numFmtId="177" fontId="8" fillId="0" borderId="68" xfId="1" applyNumberFormat="1" applyFont="1" applyFill="1" applyBorder="1" applyAlignment="1">
      <alignment horizontal="center" vertical="center" wrapText="1"/>
    </xf>
    <xf numFmtId="177" fontId="33" fillId="0" borderId="59" xfId="1" applyNumberFormat="1" applyFont="1" applyFill="1" applyBorder="1" applyAlignment="1">
      <alignment horizontal="center" vertical="center" wrapText="1"/>
    </xf>
    <xf numFmtId="177" fontId="8" fillId="0" borderId="68" xfId="1" applyNumberFormat="1" applyFont="1" applyFill="1" applyBorder="1" applyAlignment="1">
      <alignment horizontal="center" vertical="center"/>
    </xf>
    <xf numFmtId="177" fontId="8" fillId="0" borderId="59" xfId="1" applyNumberFormat="1" applyFont="1" applyFill="1" applyBorder="1" applyAlignment="1">
      <alignment horizontal="left" vertical="center"/>
    </xf>
    <xf numFmtId="177" fontId="8" fillId="0" borderId="67" xfId="1" applyNumberFormat="1" applyFont="1" applyFill="1" applyBorder="1" applyAlignment="1">
      <alignment horizontal="left" vertical="center"/>
    </xf>
    <xf numFmtId="177" fontId="8" fillId="0" borderId="116" xfId="1" applyNumberFormat="1" applyFont="1" applyFill="1" applyBorder="1" applyAlignment="1">
      <alignment horizontal="left" vertical="center"/>
    </xf>
    <xf numFmtId="177" fontId="29" fillId="0" borderId="59" xfId="1" applyNumberFormat="1" applyFont="1" applyFill="1" applyBorder="1" applyAlignment="1">
      <alignment horizontal="center" vertical="center" wrapText="1"/>
    </xf>
    <xf numFmtId="177" fontId="1" fillId="0" borderId="68" xfId="1" applyNumberFormat="1" applyFont="1" applyFill="1" applyBorder="1" applyAlignment="1">
      <alignment horizontal="center" vertical="center"/>
    </xf>
    <xf numFmtId="177" fontId="1" fillId="0" borderId="107" xfId="1" applyNumberFormat="1" applyFont="1" applyFill="1" applyBorder="1" applyAlignment="1">
      <alignment horizontal="center" vertical="center"/>
    </xf>
    <xf numFmtId="177" fontId="1" fillId="0" borderId="118"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177" fontId="6" fillId="0" borderId="8" xfId="1" applyNumberFormat="1" applyFont="1" applyFill="1" applyBorder="1" applyAlignment="1">
      <alignment vertical="center" shrinkToFit="1"/>
    </xf>
    <xf numFmtId="177" fontId="6" fillId="0" borderId="0" xfId="1" applyNumberFormat="1" applyFont="1" applyFill="1" applyBorder="1" applyAlignment="1">
      <alignment vertical="center" shrinkToFit="1"/>
    </xf>
    <xf numFmtId="177" fontId="6" fillId="0" borderId="24" xfId="1" applyNumberFormat="1" applyFont="1" applyFill="1" applyBorder="1" applyAlignment="1">
      <alignment vertical="center" shrinkToFit="1"/>
    </xf>
    <xf numFmtId="177" fontId="6" fillId="0" borderId="10" xfId="1" applyNumberFormat="1" applyFont="1" applyFill="1" applyBorder="1" applyAlignment="1">
      <alignment vertical="center" shrinkToFit="1"/>
    </xf>
    <xf numFmtId="177" fontId="6" fillId="0" borderId="5" xfId="1" applyNumberFormat="1" applyFont="1" applyFill="1" applyBorder="1" applyAlignment="1">
      <alignment vertical="center" shrinkToFit="1"/>
    </xf>
    <xf numFmtId="177" fontId="6" fillId="0" borderId="31" xfId="1" applyNumberFormat="1" applyFont="1" applyFill="1" applyBorder="1" applyAlignment="1">
      <alignment vertical="center" shrinkToFit="1"/>
    </xf>
    <xf numFmtId="177" fontId="6" fillId="0" borderId="35" xfId="1" applyNumberFormat="1" applyFont="1" applyFill="1" applyBorder="1" applyAlignment="1">
      <alignment horizontal="left" vertical="center" shrinkToFit="1"/>
    </xf>
    <xf numFmtId="177" fontId="6" fillId="0" borderId="75" xfId="1" applyNumberFormat="1" applyFont="1" applyFill="1" applyBorder="1" applyAlignment="1">
      <alignment horizontal="left" vertical="center" shrinkToFit="1"/>
    </xf>
    <xf numFmtId="177" fontId="6" fillId="0" borderId="37" xfId="1" applyNumberFormat="1" applyFont="1" applyFill="1" applyBorder="1" applyAlignment="1">
      <alignment horizontal="left" vertical="center" shrinkToFit="1"/>
    </xf>
    <xf numFmtId="177" fontId="6" fillId="0" borderId="12" xfId="1" applyNumberFormat="1" applyFont="1" applyFill="1" applyBorder="1" applyAlignment="1">
      <alignment vertical="center" shrinkToFit="1"/>
    </xf>
    <xf numFmtId="177" fontId="6" fillId="0" borderId="4" xfId="1" applyNumberFormat="1" applyFont="1" applyFill="1" applyBorder="1" applyAlignment="1">
      <alignment vertical="center" shrinkToFit="1"/>
    </xf>
    <xf numFmtId="177" fontId="6" fillId="0" borderId="25" xfId="1" applyNumberFormat="1" applyFont="1" applyFill="1" applyBorder="1" applyAlignment="1">
      <alignment vertical="center" shrinkToFit="1"/>
    </xf>
    <xf numFmtId="176" fontId="6" fillId="0" borderId="35" xfId="1" applyNumberFormat="1" applyFont="1" applyFill="1" applyBorder="1" applyAlignment="1">
      <alignment horizontal="left" vertical="center" shrinkToFit="1"/>
    </xf>
    <xf numFmtId="176" fontId="6" fillId="0" borderId="75" xfId="1" applyNumberFormat="1" applyFont="1" applyFill="1" applyBorder="1" applyAlignment="1">
      <alignment horizontal="left" vertical="center" shrinkToFit="1"/>
    </xf>
    <xf numFmtId="176" fontId="6" fillId="0" borderId="37" xfId="1" applyNumberFormat="1" applyFont="1" applyFill="1" applyBorder="1" applyAlignment="1">
      <alignment horizontal="left" vertical="center" shrinkToFit="1"/>
    </xf>
    <xf numFmtId="176" fontId="6" fillId="0" borderId="12" xfId="1" applyNumberFormat="1" applyFont="1" applyFill="1" applyBorder="1" applyAlignment="1">
      <alignment horizontal="left" vertical="center"/>
    </xf>
    <xf numFmtId="176" fontId="6" fillId="0" borderId="4" xfId="1" applyNumberFormat="1" applyFont="1" applyFill="1" applyBorder="1" applyAlignment="1">
      <alignment horizontal="left" vertical="center"/>
    </xf>
    <xf numFmtId="176" fontId="6" fillId="0" borderId="25" xfId="1" applyNumberFormat="1" applyFont="1" applyFill="1" applyBorder="1" applyAlignment="1">
      <alignment horizontal="left" vertical="center"/>
    </xf>
    <xf numFmtId="176" fontId="6" fillId="0" borderId="8" xfId="1" applyNumberFormat="1" applyFont="1" applyFill="1" applyBorder="1" applyAlignment="1">
      <alignment horizontal="left" vertical="center"/>
    </xf>
    <xf numFmtId="176" fontId="6" fillId="0" borderId="0" xfId="1" applyNumberFormat="1" applyFont="1" applyFill="1" applyBorder="1" applyAlignment="1">
      <alignment horizontal="left" vertical="center"/>
    </xf>
    <xf numFmtId="176" fontId="6" fillId="0" borderId="24" xfId="1" applyNumberFormat="1" applyFont="1" applyFill="1" applyBorder="1" applyAlignment="1">
      <alignment horizontal="left" vertical="center"/>
    </xf>
    <xf numFmtId="177" fontId="6" fillId="0" borderId="23" xfId="1" applyNumberFormat="1" applyFont="1" applyFill="1" applyBorder="1" applyAlignment="1">
      <alignment horizontal="center" vertical="center"/>
    </xf>
    <xf numFmtId="177" fontId="6" fillId="0" borderId="53" xfId="1" applyNumberFormat="1" applyFont="1" applyFill="1" applyBorder="1" applyAlignment="1">
      <alignment horizontal="center" vertical="center"/>
    </xf>
    <xf numFmtId="177" fontId="6" fillId="0" borderId="120" xfId="1" applyNumberFormat="1" applyFont="1" applyFill="1" applyBorder="1" applyAlignment="1">
      <alignment horizontal="center" vertical="center"/>
    </xf>
    <xf numFmtId="177" fontId="6" fillId="0" borderId="114" xfId="1" applyNumberFormat="1" applyFont="1" applyFill="1" applyBorder="1" applyAlignment="1">
      <alignment horizontal="center" vertical="center"/>
    </xf>
    <xf numFmtId="177" fontId="8" fillId="0" borderId="23" xfId="1" applyNumberFormat="1" applyFont="1" applyFill="1" applyBorder="1" applyAlignment="1">
      <alignment vertical="center" wrapText="1"/>
    </xf>
    <xf numFmtId="177" fontId="8" fillId="0" borderId="0" xfId="1" applyNumberFormat="1" applyFont="1" applyFill="1" applyBorder="1" applyAlignment="1">
      <alignment vertical="center" wrapText="1"/>
    </xf>
    <xf numFmtId="177" fontId="8" fillId="0" borderId="24" xfId="1" applyNumberFormat="1" applyFont="1" applyFill="1" applyBorder="1" applyAlignment="1">
      <alignment vertical="center" wrapText="1"/>
    </xf>
    <xf numFmtId="177" fontId="1" fillId="0" borderId="49"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178" fontId="20" fillId="0" borderId="52" xfId="1" applyNumberFormat="1" applyFont="1" applyFill="1" applyBorder="1" applyAlignment="1">
      <alignment horizontal="center" vertical="center"/>
    </xf>
    <xf numFmtId="178" fontId="20" fillId="0" borderId="49" xfId="1" applyNumberFormat="1" applyFont="1" applyFill="1" applyBorder="1" applyAlignment="1">
      <alignment horizontal="center" vertical="center"/>
    </xf>
    <xf numFmtId="178" fontId="20" fillId="0" borderId="28" xfId="1" applyNumberFormat="1" applyFont="1" applyFill="1" applyBorder="1" applyAlignment="1">
      <alignment horizontal="center" vertical="center"/>
    </xf>
    <xf numFmtId="177" fontId="6" fillId="0" borderId="8" xfId="1" applyNumberFormat="1" applyFont="1" applyFill="1" applyBorder="1" applyAlignment="1">
      <alignment vertical="top" wrapText="1"/>
    </xf>
    <xf numFmtId="177" fontId="6" fillId="0" borderId="0" xfId="1" applyNumberFormat="1" applyFont="1" applyFill="1" applyBorder="1" applyAlignment="1">
      <alignment vertical="top"/>
    </xf>
    <xf numFmtId="177" fontId="6" fillId="0" borderId="24" xfId="1" applyNumberFormat="1" applyFont="1" applyFill="1" applyBorder="1" applyAlignment="1">
      <alignment vertical="top"/>
    </xf>
    <xf numFmtId="177" fontId="6" fillId="0" borderId="8" xfId="1" applyNumberFormat="1" applyFont="1" applyFill="1" applyBorder="1" applyAlignment="1">
      <alignment vertical="top"/>
    </xf>
    <xf numFmtId="177" fontId="6" fillId="0" borderId="20" xfId="1" applyNumberFormat="1" applyFont="1" applyFill="1" applyBorder="1" applyAlignment="1">
      <alignment vertical="top"/>
    </xf>
    <xf numFmtId="177" fontId="6" fillId="0" borderId="51" xfId="1" applyNumberFormat="1" applyFont="1" applyFill="1" applyBorder="1" applyAlignment="1">
      <alignment vertical="top"/>
    </xf>
    <xf numFmtId="177" fontId="6" fillId="0" borderId="32" xfId="1" applyNumberFormat="1" applyFont="1" applyFill="1" applyBorder="1" applyAlignment="1">
      <alignment vertical="top"/>
    </xf>
    <xf numFmtId="177" fontId="6" fillId="0" borderId="7" xfId="1" applyNumberFormat="1" applyFont="1" applyFill="1" applyBorder="1" applyAlignment="1">
      <alignment vertical="top" wrapText="1"/>
    </xf>
    <xf numFmtId="177" fontId="6" fillId="0" borderId="41" xfId="1" applyNumberFormat="1" applyFont="1" applyFill="1" applyBorder="1" applyAlignment="1">
      <alignment vertical="top"/>
    </xf>
    <xf numFmtId="177" fontId="6" fillId="0" borderId="30" xfId="1" applyNumberFormat="1" applyFont="1" applyFill="1" applyBorder="1" applyAlignment="1">
      <alignment vertical="top"/>
    </xf>
    <xf numFmtId="177" fontId="1" fillId="0" borderId="79" xfId="1" applyNumberFormat="1" applyFont="1" applyFill="1" applyBorder="1" applyAlignment="1">
      <alignment vertical="center"/>
    </xf>
    <xf numFmtId="177" fontId="1" fillId="0" borderId="49" xfId="1" applyNumberFormat="1" applyFont="1" applyFill="1" applyBorder="1" applyAlignment="1">
      <alignment vertical="center"/>
    </xf>
    <xf numFmtId="177" fontId="1" fillId="0" borderId="28" xfId="1" applyNumberFormat="1" applyFont="1" applyFill="1" applyBorder="1" applyAlignment="1">
      <alignment vertical="center"/>
    </xf>
    <xf numFmtId="176" fontId="6" fillId="0" borderId="7" xfId="1" applyNumberFormat="1" applyFont="1" applyFill="1" applyBorder="1" applyAlignment="1">
      <alignment vertical="center" shrinkToFit="1"/>
    </xf>
    <xf numFmtId="176" fontId="6" fillId="0" borderId="41" xfId="1" applyNumberFormat="1" applyFont="1" applyFill="1" applyBorder="1" applyAlignment="1">
      <alignment vertical="center" shrinkToFit="1"/>
    </xf>
    <xf numFmtId="176" fontId="6" fillId="0" borderId="30" xfId="1" applyNumberFormat="1" applyFont="1" applyFill="1" applyBorder="1" applyAlignment="1">
      <alignment vertical="center" shrinkToFit="1"/>
    </xf>
    <xf numFmtId="177" fontId="6" fillId="0" borderId="35" xfId="1" applyNumberFormat="1" applyFont="1" applyFill="1" applyBorder="1" applyAlignment="1">
      <alignment vertical="center" shrinkToFit="1"/>
    </xf>
    <xf numFmtId="177" fontId="6" fillId="0" borderId="75" xfId="1" applyNumberFormat="1" applyFont="1" applyFill="1" applyBorder="1" applyAlignment="1">
      <alignment vertical="center" shrinkToFit="1"/>
    </xf>
    <xf numFmtId="177" fontId="6" fillId="0" borderId="37" xfId="1" applyNumberFormat="1" applyFont="1" applyFill="1" applyBorder="1" applyAlignment="1">
      <alignment vertical="center" shrinkToFit="1"/>
    </xf>
    <xf numFmtId="176" fontId="15" fillId="0" borderId="79" xfId="1" applyNumberFormat="1" applyFont="1" applyFill="1" applyBorder="1" applyAlignment="1">
      <alignment horizontal="left" vertical="center" wrapText="1"/>
    </xf>
    <xf numFmtId="176" fontId="15" fillId="0" borderId="49" xfId="1" applyNumberFormat="1" applyFont="1" applyFill="1" applyBorder="1" applyAlignment="1">
      <alignment horizontal="left" vertical="center" wrapText="1"/>
    </xf>
    <xf numFmtId="176" fontId="15" fillId="0" borderId="98" xfId="1" applyNumberFormat="1"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28" xfId="0" applyFont="1" applyFill="1" applyBorder="1" applyAlignment="1">
      <alignment horizontal="left" vertical="center"/>
    </xf>
    <xf numFmtId="176" fontId="6" fillId="0" borderId="10" xfId="1" applyNumberFormat="1" applyFont="1" applyFill="1" applyBorder="1" applyAlignment="1">
      <alignment horizontal="left" vertical="center" shrinkToFit="1"/>
    </xf>
    <xf numFmtId="176" fontId="6" fillId="0" borderId="5" xfId="1" applyNumberFormat="1" applyFont="1" applyFill="1" applyBorder="1" applyAlignment="1">
      <alignment horizontal="left" vertical="center" shrinkToFit="1"/>
    </xf>
    <xf numFmtId="176" fontId="6" fillId="0" borderId="31" xfId="1" applyNumberFormat="1" applyFont="1" applyFill="1" applyBorder="1" applyAlignment="1">
      <alignment horizontal="left" vertical="center" shrinkToFit="1"/>
    </xf>
    <xf numFmtId="177" fontId="6" fillId="0" borderId="8" xfId="1" applyNumberFormat="1" applyFont="1" applyFill="1" applyBorder="1" applyAlignment="1">
      <alignment horizontal="left" vertical="center" shrinkToFit="1"/>
    </xf>
    <xf numFmtId="177" fontId="6" fillId="0" borderId="0" xfId="1" applyNumberFormat="1" applyFont="1" applyFill="1" applyBorder="1" applyAlignment="1">
      <alignment horizontal="left" vertical="center" shrinkToFit="1"/>
    </xf>
    <xf numFmtId="177" fontId="6" fillId="0" borderId="24" xfId="1" applyNumberFormat="1" applyFont="1" applyFill="1" applyBorder="1" applyAlignment="1">
      <alignment horizontal="left" vertical="center" shrinkToFit="1"/>
    </xf>
    <xf numFmtId="177" fontId="6" fillId="0" borderId="8" xfId="1" applyNumberFormat="1" applyFont="1" applyFill="1" applyBorder="1" applyAlignment="1">
      <alignment horizontal="center" vertical="center" shrinkToFit="1"/>
    </xf>
    <xf numFmtId="177" fontId="6" fillId="0" borderId="0" xfId="1" applyNumberFormat="1" applyFont="1" applyFill="1" applyBorder="1" applyAlignment="1">
      <alignment horizontal="center" vertical="center" shrinkToFit="1"/>
    </xf>
    <xf numFmtId="177" fontId="6" fillId="0" borderId="24" xfId="1" applyNumberFormat="1" applyFont="1" applyFill="1" applyBorder="1" applyAlignment="1">
      <alignment horizontal="center" vertical="center" shrinkToFit="1"/>
    </xf>
    <xf numFmtId="176" fontId="6" fillId="0" borderId="12" xfId="1" applyNumberFormat="1" applyFont="1" applyFill="1" applyBorder="1" applyAlignment="1">
      <alignment vertical="center" shrinkToFit="1"/>
    </xf>
    <xf numFmtId="176" fontId="6" fillId="0" borderId="4" xfId="1" applyNumberFormat="1" applyFont="1" applyFill="1" applyBorder="1" applyAlignment="1">
      <alignment vertical="center" shrinkToFit="1"/>
    </xf>
    <xf numFmtId="176" fontId="6" fillId="0" borderId="25" xfId="1" applyNumberFormat="1" applyFont="1" applyFill="1" applyBorder="1" applyAlignment="1">
      <alignment vertical="center" shrinkToFit="1"/>
    </xf>
    <xf numFmtId="176" fontId="6" fillId="0" borderId="12" xfId="1" applyNumberFormat="1" applyFont="1" applyFill="1" applyBorder="1" applyAlignment="1">
      <alignment horizontal="left" vertical="center" shrinkToFit="1"/>
    </xf>
    <xf numFmtId="176" fontId="6" fillId="0" borderId="4" xfId="1" applyNumberFormat="1" applyFont="1" applyFill="1" applyBorder="1" applyAlignment="1">
      <alignment horizontal="left" vertical="center" shrinkToFit="1"/>
    </xf>
    <xf numFmtId="176" fontId="6" fillId="0" borderId="25" xfId="1" applyNumberFormat="1" applyFont="1" applyFill="1" applyBorder="1" applyAlignment="1">
      <alignment horizontal="left" vertical="center" shrinkToFit="1"/>
    </xf>
    <xf numFmtId="177" fontId="1" fillId="0" borderId="59" xfId="1" applyNumberFormat="1" applyFont="1" applyFill="1" applyBorder="1" applyAlignment="1">
      <alignment horizontal="center" vertical="center" wrapText="1"/>
    </xf>
    <xf numFmtId="177" fontId="1" fillId="0" borderId="40"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177" fontId="6" fillId="0" borderId="113" xfId="1" applyNumberFormat="1" applyFont="1" applyFill="1" applyBorder="1" applyAlignment="1">
      <alignment horizontal="center" vertical="center"/>
    </xf>
    <xf numFmtId="177" fontId="6" fillId="0" borderId="122" xfId="1" applyNumberFormat="1" applyFont="1" applyFill="1" applyBorder="1" applyAlignment="1">
      <alignment horizontal="center" vertical="center"/>
    </xf>
    <xf numFmtId="177" fontId="8" fillId="0" borderId="113" xfId="1" applyNumberFormat="1" applyFont="1" applyFill="1" applyBorder="1" applyAlignment="1">
      <alignment vertical="center" wrapText="1"/>
    </xf>
    <xf numFmtId="177" fontId="8" fillId="0" borderId="18" xfId="1" applyNumberFormat="1" applyFont="1" applyFill="1" applyBorder="1" applyAlignment="1">
      <alignment vertical="center" wrapText="1"/>
    </xf>
    <xf numFmtId="177" fontId="8" fillId="0" borderId="123" xfId="1" applyNumberFormat="1" applyFont="1" applyFill="1" applyBorder="1" applyAlignment="1">
      <alignment vertical="center" wrapText="1"/>
    </xf>
    <xf numFmtId="177" fontId="8" fillId="0" borderId="120" xfId="1" applyNumberFormat="1" applyFont="1" applyFill="1" applyBorder="1" applyAlignment="1">
      <alignment vertical="center" wrapText="1"/>
    </xf>
    <xf numFmtId="177" fontId="8" fillId="0" borderId="115" xfId="1" applyNumberFormat="1" applyFont="1" applyFill="1" applyBorder="1" applyAlignment="1">
      <alignment vertical="center" wrapText="1"/>
    </xf>
    <xf numFmtId="177" fontId="8" fillId="0" borderId="121" xfId="1" applyNumberFormat="1" applyFont="1" applyFill="1" applyBorder="1" applyAlignment="1">
      <alignment vertical="center" wrapText="1"/>
    </xf>
    <xf numFmtId="0" fontId="8" fillId="0" borderId="12" xfId="1" applyFont="1" applyFill="1" applyBorder="1" applyAlignment="1">
      <alignment horizontal="left" vertical="center" wrapText="1" shrinkToFit="1"/>
    </xf>
    <xf numFmtId="0" fontId="6" fillId="0" borderId="25" xfId="1" applyFont="1" applyFill="1" applyBorder="1" applyAlignment="1">
      <alignment horizontal="left" vertical="center" wrapText="1" shrinkToFit="1"/>
    </xf>
    <xf numFmtId="177" fontId="13" fillId="0" borderId="34" xfId="1" applyNumberFormat="1" applyFont="1" applyFill="1" applyBorder="1" applyAlignment="1">
      <alignment horizontal="right" vertical="center"/>
    </xf>
    <xf numFmtId="182" fontId="13" fillId="0" borderId="34" xfId="0" applyNumberFormat="1" applyFont="1" applyFill="1" applyBorder="1" applyAlignment="1">
      <alignment horizontal="right" vertical="center"/>
    </xf>
    <xf numFmtId="177" fontId="6" fillId="0" borderId="34" xfId="1" applyNumberFormat="1" applyFont="1" applyFill="1" applyBorder="1" applyAlignment="1">
      <alignment horizontal="left" vertical="center" shrinkToFit="1"/>
    </xf>
    <xf numFmtId="182" fontId="13" fillId="0" borderId="10" xfId="0" applyNumberFormat="1" applyFont="1" applyFill="1" applyBorder="1" applyAlignment="1">
      <alignment horizontal="right" vertical="center"/>
    </xf>
    <xf numFmtId="182" fontId="13" fillId="0" borderId="5" xfId="0" applyNumberFormat="1" applyFont="1" applyFill="1" applyBorder="1" applyAlignment="1">
      <alignment horizontal="right" vertical="center"/>
    </xf>
    <xf numFmtId="182" fontId="13" fillId="0" borderId="12" xfId="0" applyNumberFormat="1" applyFont="1" applyFill="1" applyBorder="1" applyAlignment="1">
      <alignment horizontal="right" vertical="center"/>
    </xf>
    <xf numFmtId="182" fontId="13" fillId="0" borderId="4" xfId="0" applyNumberFormat="1" applyFont="1" applyFill="1" applyBorder="1" applyAlignment="1">
      <alignment horizontal="right" vertical="center"/>
    </xf>
    <xf numFmtId="0" fontId="8" fillId="0" borderId="52" xfId="1" applyFont="1" applyFill="1" applyBorder="1" applyAlignment="1">
      <alignment horizontal="left" vertical="center"/>
    </xf>
    <xf numFmtId="0" fontId="1" fillId="0" borderId="98" xfId="1" applyFont="1" applyFill="1" applyBorder="1" applyAlignment="1">
      <alignment horizontal="left" vertical="center"/>
    </xf>
    <xf numFmtId="182" fontId="13" fillId="0" borderId="25" xfId="0" applyNumberFormat="1" applyFont="1" applyFill="1" applyBorder="1" applyAlignment="1">
      <alignment horizontal="right" vertical="center"/>
    </xf>
    <xf numFmtId="177" fontId="13" fillId="0" borderId="8" xfId="1" applyNumberFormat="1" applyFont="1" applyFill="1" applyBorder="1" applyAlignment="1">
      <alignment horizontal="right" vertical="center"/>
    </xf>
    <xf numFmtId="177" fontId="13" fillId="0" borderId="24" xfId="1" applyNumberFormat="1" applyFont="1" applyFill="1" applyBorder="1" applyAlignment="1">
      <alignment horizontal="right" vertical="center"/>
    </xf>
    <xf numFmtId="177" fontId="13" fillId="0" borderId="10" xfId="1" applyNumberFormat="1" applyFont="1" applyFill="1" applyBorder="1" applyAlignment="1">
      <alignment horizontal="right" vertical="center"/>
    </xf>
    <xf numFmtId="177" fontId="13" fillId="0" borderId="31" xfId="1" applyNumberFormat="1" applyFont="1" applyFill="1" applyBorder="1" applyAlignment="1">
      <alignment horizontal="right" vertical="center"/>
    </xf>
    <xf numFmtId="0" fontId="6" fillId="0" borderId="12" xfId="1" applyFont="1" applyFill="1" applyBorder="1" applyAlignment="1">
      <alignment vertical="center" wrapText="1"/>
    </xf>
    <xf numFmtId="0" fontId="6" fillId="0" borderId="4" xfId="1" applyFont="1" applyFill="1" applyBorder="1" applyAlignment="1">
      <alignment vertical="center" wrapText="1"/>
    </xf>
    <xf numFmtId="0" fontId="6" fillId="0" borderId="35" xfId="1" applyFont="1" applyFill="1" applyBorder="1" applyAlignment="1">
      <alignment vertical="center" shrinkToFit="1"/>
    </xf>
    <xf numFmtId="0" fontId="6" fillId="0" borderId="75" xfId="1" applyFont="1" applyFill="1" applyBorder="1" applyAlignment="1">
      <alignment vertical="center" shrinkToFit="1"/>
    </xf>
    <xf numFmtId="0" fontId="6" fillId="0" borderId="12" xfId="1" applyFont="1" applyFill="1" applyBorder="1" applyAlignment="1">
      <alignment vertical="center" shrinkToFit="1"/>
    </xf>
    <xf numFmtId="0" fontId="6" fillId="0" borderId="4" xfId="1" applyFont="1" applyFill="1" applyBorder="1" applyAlignment="1">
      <alignment vertical="center" shrinkToFit="1"/>
    </xf>
    <xf numFmtId="182" fontId="13" fillId="0" borderId="8" xfId="0" applyNumberFormat="1" applyFont="1" applyFill="1" applyBorder="1" applyAlignment="1">
      <alignment horizontal="right" vertical="center"/>
    </xf>
    <xf numFmtId="182" fontId="13" fillId="0" borderId="0" xfId="0" applyNumberFormat="1" applyFont="1" applyFill="1" applyBorder="1" applyAlignment="1">
      <alignment horizontal="right" vertical="center"/>
    </xf>
    <xf numFmtId="0" fontId="6" fillId="0" borderId="14" xfId="1" applyFont="1" applyFill="1" applyBorder="1" applyAlignment="1">
      <alignment horizontal="left" vertical="center" shrinkToFit="1"/>
    </xf>
    <xf numFmtId="0" fontId="6" fillId="0" borderId="38" xfId="1" applyFont="1" applyFill="1" applyBorder="1" applyAlignment="1">
      <alignment horizontal="left" vertical="center" shrinkToFit="1"/>
    </xf>
    <xf numFmtId="177" fontId="13" fillId="0" borderId="64" xfId="1" applyNumberFormat="1" applyFont="1" applyFill="1" applyBorder="1" applyAlignment="1">
      <alignment horizontal="right" vertical="center"/>
    </xf>
    <xf numFmtId="182" fontId="13" fillId="0" borderId="64" xfId="0" applyNumberFormat="1" applyFont="1" applyFill="1" applyBorder="1" applyAlignment="1">
      <alignment horizontal="right" vertical="center"/>
    </xf>
    <xf numFmtId="177" fontId="8" fillId="0" borderId="19" xfId="1" applyNumberFormat="1" applyFont="1" applyFill="1" applyBorder="1" applyAlignment="1">
      <alignment horizontal="center" vertical="center" wrapText="1"/>
    </xf>
    <xf numFmtId="177" fontId="8" fillId="0" borderId="111" xfId="1" applyNumberFormat="1" applyFont="1" applyFill="1" applyBorder="1" applyAlignment="1">
      <alignment horizontal="center" vertical="center" wrapText="1"/>
    </xf>
    <xf numFmtId="177" fontId="1" fillId="0" borderId="102" xfId="1" applyNumberFormat="1" applyFont="1" applyFill="1" applyBorder="1" applyAlignment="1">
      <alignment horizontal="center" vertical="center"/>
    </xf>
    <xf numFmtId="177" fontId="1" fillId="0" borderId="106" xfId="1" applyNumberFormat="1" applyFont="1" applyFill="1" applyBorder="1" applyAlignment="1">
      <alignment horizontal="center" vertical="center"/>
    </xf>
    <xf numFmtId="177" fontId="1" fillId="0" borderId="111"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177" fontId="8" fillId="0" borderId="111" xfId="1" applyNumberFormat="1" applyFont="1" applyFill="1" applyBorder="1" applyAlignment="1">
      <alignment horizontal="center" vertical="center"/>
    </xf>
    <xf numFmtId="177" fontId="1" fillId="0" borderId="112" xfId="1" applyNumberFormat="1" applyFont="1" applyFill="1" applyBorder="1" applyAlignment="1">
      <alignment horizontal="center" vertical="center"/>
    </xf>
    <xf numFmtId="177" fontId="15" fillId="0" borderId="59" xfId="1" applyNumberFormat="1" applyFont="1" applyFill="1" applyBorder="1" applyAlignment="1">
      <alignment horizontal="center" vertical="center" wrapText="1"/>
    </xf>
    <xf numFmtId="177" fontId="15" fillId="0" borderId="68" xfId="1" applyNumberFormat="1" applyFont="1" applyFill="1" applyBorder="1" applyAlignment="1">
      <alignment horizontal="center" vertical="center" wrapText="1"/>
    </xf>
    <xf numFmtId="177" fontId="15" fillId="0" borderId="68" xfId="1" applyNumberFormat="1" applyFont="1" applyFill="1" applyBorder="1" applyAlignment="1">
      <alignment horizontal="center" vertical="center"/>
    </xf>
    <xf numFmtId="177" fontId="6" fillId="0" borderId="79" xfId="1" applyNumberFormat="1" applyFont="1" applyFill="1" applyBorder="1" applyAlignment="1">
      <alignment horizontal="left" vertical="center"/>
    </xf>
    <xf numFmtId="177" fontId="6" fillId="0" borderId="49" xfId="1" applyNumberFormat="1" applyFont="1" applyFill="1" applyBorder="1" applyAlignment="1">
      <alignment horizontal="left" vertical="center"/>
    </xf>
    <xf numFmtId="177" fontId="6" fillId="0" borderId="28" xfId="1" applyNumberFormat="1" applyFont="1" applyFill="1" applyBorder="1" applyAlignment="1">
      <alignment horizontal="left" vertical="center"/>
    </xf>
    <xf numFmtId="177" fontId="6" fillId="0" borderId="64" xfId="1" applyNumberFormat="1" applyFont="1" applyFill="1" applyBorder="1" applyAlignment="1">
      <alignment horizontal="left" vertical="center" shrinkToFit="1"/>
    </xf>
    <xf numFmtId="177" fontId="13" fillId="0" borderId="12"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0" fontId="6" fillId="0" borderId="10" xfId="1" applyFont="1" applyFill="1" applyBorder="1" applyAlignment="1">
      <alignment vertical="center" wrapText="1"/>
    </xf>
    <xf numFmtId="0" fontId="6" fillId="0" borderId="5" xfId="1" applyFont="1" applyFill="1" applyBorder="1" applyAlignment="1">
      <alignment vertical="center" wrapText="1"/>
    </xf>
    <xf numFmtId="0" fontId="15" fillId="0" borderId="12" xfId="1" applyFont="1" applyFill="1" applyBorder="1" applyAlignment="1">
      <alignment vertical="center" wrapText="1"/>
    </xf>
    <xf numFmtId="0" fontId="15" fillId="0" borderId="4" xfId="1" applyFont="1" applyFill="1" applyBorder="1" applyAlignment="1">
      <alignment vertical="center" wrapText="1"/>
    </xf>
    <xf numFmtId="180" fontId="13" fillId="0" borderId="12" xfId="1" applyNumberFormat="1" applyFont="1" applyFill="1" applyBorder="1" applyAlignment="1">
      <alignment horizontal="right" vertical="center"/>
    </xf>
    <xf numFmtId="180" fontId="13" fillId="0" borderId="25" xfId="1" applyNumberFormat="1" applyFont="1" applyFill="1" applyBorder="1" applyAlignment="1">
      <alignment horizontal="right" vertical="center"/>
    </xf>
    <xf numFmtId="176" fontId="6" fillId="0" borderId="10" xfId="1" applyNumberFormat="1" applyFont="1" applyFill="1" applyBorder="1" applyAlignment="1">
      <alignment vertical="center" shrinkToFit="1"/>
    </xf>
    <xf numFmtId="176" fontId="6" fillId="0" borderId="5" xfId="1" applyNumberFormat="1" applyFont="1" applyFill="1" applyBorder="1" applyAlignment="1">
      <alignment vertical="center" shrinkToFit="1"/>
    </xf>
    <xf numFmtId="176" fontId="6" fillId="0" borderId="31" xfId="1" applyNumberFormat="1" applyFont="1" applyFill="1" applyBorder="1" applyAlignment="1">
      <alignment vertical="center" shrinkToFit="1"/>
    </xf>
    <xf numFmtId="182" fontId="13" fillId="0" borderId="35" xfId="0" applyNumberFormat="1" applyFont="1" applyFill="1" applyBorder="1" applyAlignment="1">
      <alignment horizontal="right" vertical="center"/>
    </xf>
    <xf numFmtId="182" fontId="13" fillId="0" borderId="75" xfId="0" applyNumberFormat="1" applyFont="1" applyFill="1" applyBorder="1" applyAlignment="1">
      <alignment horizontal="right" vertical="center"/>
    </xf>
    <xf numFmtId="177" fontId="6" fillId="0" borderId="10" xfId="1" applyNumberFormat="1" applyFont="1" applyFill="1" applyBorder="1" applyAlignment="1">
      <alignment horizontal="center" vertical="center" shrinkToFit="1"/>
    </xf>
    <xf numFmtId="177" fontId="6" fillId="0" borderId="5" xfId="1" applyNumberFormat="1" applyFont="1" applyFill="1" applyBorder="1" applyAlignment="1">
      <alignment horizontal="center" vertical="center" shrinkToFit="1"/>
    </xf>
    <xf numFmtId="177" fontId="6" fillId="0" borderId="31" xfId="1" applyNumberFormat="1" applyFont="1" applyFill="1" applyBorder="1" applyAlignment="1">
      <alignment horizontal="center" vertical="center" shrinkToFit="1"/>
    </xf>
    <xf numFmtId="177" fontId="13" fillId="0" borderId="35" xfId="1" applyNumberFormat="1" applyFont="1" applyFill="1" applyBorder="1" applyAlignment="1">
      <alignment horizontal="right" vertical="center"/>
    </xf>
    <xf numFmtId="177" fontId="13" fillId="0" borderId="37" xfId="1" applyNumberFormat="1" applyFont="1" applyFill="1" applyBorder="1" applyAlignment="1">
      <alignment horizontal="right" vertical="center"/>
    </xf>
    <xf numFmtId="0" fontId="6" fillId="0" borderId="12" xfId="1" applyFont="1" applyFill="1" applyBorder="1" applyAlignment="1">
      <alignment horizontal="left" vertical="center" wrapText="1"/>
    </xf>
    <xf numFmtId="0" fontId="6" fillId="0" borderId="25" xfId="1" applyFont="1" applyFill="1" applyBorder="1" applyAlignment="1">
      <alignment horizontal="left" vertical="center" wrapText="1"/>
    </xf>
    <xf numFmtId="176" fontId="6" fillId="0" borderId="35" xfId="1" applyNumberFormat="1" applyFont="1" applyFill="1" applyBorder="1" applyAlignment="1">
      <alignment vertical="center" shrinkToFit="1"/>
    </xf>
    <xf numFmtId="176" fontId="6" fillId="0" borderId="75" xfId="1" applyNumberFormat="1" applyFont="1" applyFill="1" applyBorder="1" applyAlignment="1">
      <alignment vertical="center" shrinkToFit="1"/>
    </xf>
    <xf numFmtId="176" fontId="6" fillId="0" borderId="37" xfId="1" applyNumberFormat="1" applyFont="1" applyFill="1" applyBorder="1" applyAlignment="1">
      <alignment vertical="center" shrinkToFit="1"/>
    </xf>
    <xf numFmtId="0" fontId="6" fillId="0" borderId="35" xfId="1" applyFont="1" applyFill="1" applyBorder="1" applyAlignment="1">
      <alignment vertical="center" wrapText="1"/>
    </xf>
    <xf numFmtId="0" fontId="6" fillId="0" borderId="75" xfId="1" applyFont="1" applyFill="1" applyBorder="1" applyAlignment="1">
      <alignment vertical="center" wrapText="1"/>
    </xf>
    <xf numFmtId="0" fontId="6" fillId="0" borderId="31" xfId="1" applyFont="1" applyFill="1" applyBorder="1" applyAlignment="1">
      <alignment vertical="center" wrapText="1"/>
    </xf>
    <xf numFmtId="0" fontId="6" fillId="0" borderId="10" xfId="1" applyFont="1" applyFill="1" applyBorder="1" applyAlignment="1">
      <alignment vertical="center" shrinkToFit="1"/>
    </xf>
    <xf numFmtId="0" fontId="6" fillId="0" borderId="5" xfId="1" applyFont="1" applyFill="1" applyBorder="1" applyAlignment="1">
      <alignment vertical="center" shrinkToFit="1"/>
    </xf>
    <xf numFmtId="0" fontId="6" fillId="0" borderId="12" xfId="1" applyFont="1" applyFill="1" applyBorder="1" applyAlignment="1">
      <alignment horizontal="left" vertical="center" shrinkToFit="1"/>
    </xf>
    <xf numFmtId="0" fontId="6" fillId="0" borderId="25" xfId="1" applyFont="1" applyFill="1" applyBorder="1" applyAlignment="1">
      <alignment horizontal="left" vertical="center" shrinkToFit="1"/>
    </xf>
    <xf numFmtId="0" fontId="8" fillId="0" borderId="12" xfId="1" applyFont="1" applyFill="1" applyBorder="1" applyAlignment="1">
      <alignment vertical="center" wrapText="1"/>
    </xf>
    <xf numFmtId="180" fontId="6" fillId="0" borderId="12" xfId="1" applyNumberFormat="1" applyFont="1" applyFill="1" applyBorder="1" applyAlignment="1">
      <alignment vertical="center" shrinkToFit="1"/>
    </xf>
    <xf numFmtId="180" fontId="6" fillId="0" borderId="4" xfId="1" applyNumberFormat="1" applyFont="1" applyFill="1" applyBorder="1" applyAlignment="1">
      <alignment vertical="center" shrinkToFit="1"/>
    </xf>
    <xf numFmtId="180" fontId="6" fillId="0" borderId="25" xfId="1" applyNumberFormat="1" applyFont="1" applyFill="1" applyBorder="1" applyAlignment="1">
      <alignment vertical="center" shrinkToFit="1"/>
    </xf>
    <xf numFmtId="177" fontId="14" fillId="0" borderId="7" xfId="1" applyNumberFormat="1" applyFont="1" applyFill="1" applyBorder="1" applyAlignment="1">
      <alignment horizontal="center" vertical="center"/>
    </xf>
    <xf numFmtId="0" fontId="21" fillId="0" borderId="30" xfId="0" applyFont="1" applyFill="1" applyBorder="1" applyAlignment="1">
      <alignment horizontal="center" vertical="center"/>
    </xf>
    <xf numFmtId="177" fontId="6" fillId="0" borderId="21" xfId="1" applyNumberFormat="1" applyFont="1" applyFill="1" applyBorder="1" applyAlignment="1">
      <alignment vertical="center" shrinkToFit="1"/>
    </xf>
    <xf numFmtId="177" fontId="6" fillId="0" borderId="55" xfId="1" applyNumberFormat="1" applyFont="1" applyFill="1" applyBorder="1" applyAlignment="1">
      <alignment vertical="center" shrinkToFit="1"/>
    </xf>
    <xf numFmtId="177" fontId="6" fillId="0" borderId="27" xfId="1" applyNumberFormat="1" applyFont="1" applyFill="1" applyBorder="1" applyAlignment="1">
      <alignment vertical="center" shrinkToFit="1"/>
    </xf>
    <xf numFmtId="182" fontId="13" fillId="0" borderId="31" xfId="0" applyNumberFormat="1" applyFont="1" applyFill="1" applyBorder="1" applyAlignment="1">
      <alignment horizontal="right" vertical="center"/>
    </xf>
    <xf numFmtId="182" fontId="13" fillId="0" borderId="21" xfId="0" applyNumberFormat="1" applyFont="1" applyFill="1" applyBorder="1" applyAlignment="1">
      <alignment horizontal="right" vertical="center"/>
    </xf>
    <xf numFmtId="182" fontId="13" fillId="0" borderId="55" xfId="0" applyNumberFormat="1" applyFont="1" applyFill="1" applyBorder="1" applyAlignment="1">
      <alignment horizontal="right" vertical="center"/>
    </xf>
    <xf numFmtId="182" fontId="13" fillId="0" borderId="37" xfId="0" applyNumberFormat="1" applyFont="1" applyFill="1" applyBorder="1" applyAlignment="1">
      <alignment horizontal="right" vertical="center"/>
    </xf>
    <xf numFmtId="178" fontId="6" fillId="0" borderId="49" xfId="1" applyNumberFormat="1" applyFont="1" applyFill="1" applyBorder="1" applyAlignment="1">
      <alignment horizontal="center" vertical="center"/>
    </xf>
    <xf numFmtId="182" fontId="13" fillId="0" borderId="27" xfId="0" applyNumberFormat="1" applyFont="1" applyFill="1" applyBorder="1" applyAlignment="1">
      <alignment horizontal="right" vertical="center"/>
    </xf>
    <xf numFmtId="0" fontId="3" fillId="0" borderId="52" xfId="0" applyFont="1" applyFill="1" applyBorder="1" applyAlignment="1">
      <alignment vertical="center"/>
    </xf>
    <xf numFmtId="0" fontId="3" fillId="0" borderId="49" xfId="0" applyFont="1" applyFill="1" applyBorder="1" applyAlignment="1">
      <alignment vertical="center"/>
    </xf>
    <xf numFmtId="0" fontId="3" fillId="0" borderId="28" xfId="0" applyFont="1" applyFill="1" applyBorder="1" applyAlignment="1">
      <alignment vertical="center"/>
    </xf>
    <xf numFmtId="0" fontId="6" fillId="0" borderId="12" xfId="1" applyFont="1" applyFill="1" applyBorder="1" applyAlignment="1">
      <alignment vertical="center"/>
    </xf>
    <xf numFmtId="0" fontId="6" fillId="0" borderId="25" xfId="1" applyFont="1" applyFill="1" applyBorder="1" applyAlignment="1">
      <alignment vertical="center"/>
    </xf>
    <xf numFmtId="0" fontId="6" fillId="0" borderId="10" xfId="1" applyFont="1" applyFill="1" applyBorder="1" applyAlignment="1">
      <alignment vertical="center"/>
    </xf>
    <xf numFmtId="0" fontId="6" fillId="0" borderId="31" xfId="1" applyFont="1" applyFill="1" applyBorder="1" applyAlignment="1">
      <alignment vertical="center"/>
    </xf>
    <xf numFmtId="177" fontId="6" fillId="0" borderId="52" xfId="1" applyNumberFormat="1" applyFont="1" applyFill="1" applyBorder="1" applyAlignment="1">
      <alignment horizontal="center" vertical="center"/>
    </xf>
    <xf numFmtId="177" fontId="6" fillId="0" borderId="28" xfId="1" applyNumberFormat="1" applyFont="1" applyFill="1" applyBorder="1" applyAlignment="1">
      <alignment horizontal="center" vertical="center"/>
    </xf>
    <xf numFmtId="180" fontId="6" fillId="0" borderId="35" xfId="1" applyNumberFormat="1" applyFont="1" applyFill="1" applyBorder="1" applyAlignment="1">
      <alignment horizontal="left" vertical="center" shrinkToFit="1"/>
    </xf>
    <xf numFmtId="180" fontId="6" fillId="0" borderId="75" xfId="1" applyNumberFormat="1" applyFont="1" applyFill="1" applyBorder="1" applyAlignment="1">
      <alignment horizontal="left" vertical="center" shrinkToFit="1"/>
    </xf>
    <xf numFmtId="180" fontId="6" fillId="0" borderId="37" xfId="1" applyNumberFormat="1" applyFont="1" applyFill="1" applyBorder="1" applyAlignment="1">
      <alignment horizontal="left" vertical="center" shrinkToFit="1"/>
    </xf>
    <xf numFmtId="180" fontId="6" fillId="0" borderId="10" xfId="1" applyNumberFormat="1" applyFont="1" applyFill="1" applyBorder="1" applyAlignment="1">
      <alignment horizontal="left" vertical="center" shrinkToFit="1"/>
    </xf>
    <xf numFmtId="180" fontId="6" fillId="0" borderId="5" xfId="1" applyNumberFormat="1" applyFont="1" applyFill="1" applyBorder="1" applyAlignment="1">
      <alignment horizontal="left" vertical="center" shrinkToFit="1"/>
    </xf>
    <xf numFmtId="180" fontId="6" fillId="0" borderId="31" xfId="1" applyNumberFormat="1" applyFont="1" applyFill="1" applyBorder="1" applyAlignment="1">
      <alignment horizontal="left" vertical="center" shrinkToFit="1"/>
    </xf>
    <xf numFmtId="180" fontId="6" fillId="0" borderId="12" xfId="1" applyNumberFormat="1" applyFont="1" applyFill="1" applyBorder="1" applyAlignment="1">
      <alignment horizontal="left" vertical="center" shrinkToFit="1"/>
    </xf>
    <xf numFmtId="180" fontId="6" fillId="0" borderId="4" xfId="1" applyNumberFormat="1" applyFont="1" applyFill="1" applyBorder="1" applyAlignment="1">
      <alignment horizontal="left" vertical="center" shrinkToFit="1"/>
    </xf>
    <xf numFmtId="180" fontId="6" fillId="0" borderId="25" xfId="1" applyNumberFormat="1" applyFont="1" applyFill="1" applyBorder="1" applyAlignment="1">
      <alignment horizontal="left" vertical="center" shrinkToFit="1"/>
    </xf>
    <xf numFmtId="176" fontId="6" fillId="0" borderId="8" xfId="1" applyNumberFormat="1" applyFont="1" applyFill="1" applyBorder="1" applyAlignment="1">
      <alignment horizontal="left" vertical="center" shrinkToFit="1"/>
    </xf>
    <xf numFmtId="176" fontId="6" fillId="0" borderId="0" xfId="1" applyNumberFormat="1" applyFont="1" applyFill="1" applyBorder="1" applyAlignment="1">
      <alignment horizontal="left" vertical="center" shrinkToFit="1"/>
    </xf>
    <xf numFmtId="176" fontId="6" fillId="0" borderId="24" xfId="1" applyNumberFormat="1" applyFont="1" applyFill="1" applyBorder="1" applyAlignment="1">
      <alignment horizontal="left" vertical="center" shrinkToFit="1"/>
    </xf>
    <xf numFmtId="177" fontId="6" fillId="0" borderId="35" xfId="1" applyNumberFormat="1" applyFont="1" applyFill="1" applyBorder="1" applyAlignment="1">
      <alignment horizontal="center" vertical="center" shrinkToFit="1"/>
    </xf>
    <xf numFmtId="177" fontId="6" fillId="0" borderId="75" xfId="1" applyNumberFormat="1" applyFont="1" applyFill="1" applyBorder="1" applyAlignment="1">
      <alignment horizontal="center" vertical="center" shrinkToFit="1"/>
    </xf>
    <xf numFmtId="177" fontId="6" fillId="0" borderId="37" xfId="1" applyNumberFormat="1" applyFont="1" applyFill="1" applyBorder="1" applyAlignment="1">
      <alignment horizontal="center" vertical="center" shrinkToFit="1"/>
    </xf>
    <xf numFmtId="0" fontId="6" fillId="0" borderId="7" xfId="1" applyFont="1" applyFill="1" applyBorder="1" applyAlignment="1">
      <alignment vertical="center"/>
    </xf>
    <xf numFmtId="0" fontId="6" fillId="0" borderId="30" xfId="1" applyFont="1" applyFill="1" applyBorder="1" applyAlignment="1">
      <alignment vertical="center"/>
    </xf>
    <xf numFmtId="0" fontId="6" fillId="0" borderId="35" xfId="1" applyFont="1" applyFill="1" applyBorder="1" applyAlignment="1">
      <alignment vertical="center"/>
    </xf>
    <xf numFmtId="0" fontId="6" fillId="0" borderId="37" xfId="1" applyFont="1" applyFill="1" applyBorder="1" applyAlignment="1">
      <alignment vertical="center"/>
    </xf>
    <xf numFmtId="0" fontId="9" fillId="0" borderId="7" xfId="1"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32" xfId="1" applyFont="1" applyFill="1" applyBorder="1" applyAlignment="1">
      <alignment horizontal="center" vertical="center" wrapText="1"/>
    </xf>
    <xf numFmtId="177" fontId="14" fillId="0" borderId="52" xfId="1" applyNumberFormat="1" applyFont="1" applyFill="1" applyBorder="1" applyAlignment="1">
      <alignment horizontal="center" vertical="center"/>
    </xf>
    <xf numFmtId="177" fontId="14" fillId="0" borderId="28" xfId="1" applyNumberFormat="1" applyFont="1" applyFill="1" applyBorder="1" applyAlignment="1">
      <alignment horizontal="center" vertical="center"/>
    </xf>
    <xf numFmtId="0" fontId="6" fillId="0" borderId="21" xfId="1" applyFont="1" applyFill="1" applyBorder="1" applyAlignment="1">
      <alignment vertical="center" shrinkToFit="1"/>
    </xf>
    <xf numFmtId="0" fontId="6" fillId="0" borderId="55" xfId="1" applyFont="1" applyFill="1" applyBorder="1" applyAlignment="1">
      <alignment vertical="center" shrinkToFit="1"/>
    </xf>
    <xf numFmtId="0" fontId="8" fillId="0" borderId="10" xfId="1" applyFont="1" applyFill="1" applyBorder="1" applyAlignment="1">
      <alignment horizontal="left" vertical="center" wrapText="1" shrinkToFit="1"/>
    </xf>
    <xf numFmtId="0" fontId="6" fillId="0" borderId="31" xfId="1" applyFont="1" applyFill="1" applyBorder="1" applyAlignment="1">
      <alignment horizontal="left" vertical="center" wrapText="1" shrinkToFit="1"/>
    </xf>
    <xf numFmtId="182" fontId="13" fillId="0" borderId="33" xfId="0" applyNumberFormat="1" applyFont="1" applyFill="1" applyBorder="1" applyAlignment="1">
      <alignment horizontal="right" vertical="center"/>
    </xf>
    <xf numFmtId="0" fontId="15" fillId="0" borderId="52" xfId="1" applyFont="1" applyFill="1" applyBorder="1" applyAlignment="1">
      <alignment horizontal="left" vertical="center"/>
    </xf>
    <xf numFmtId="0" fontId="6" fillId="0" borderId="25" xfId="1" applyFont="1" applyFill="1" applyBorder="1" applyAlignment="1">
      <alignment vertical="center" shrinkToFit="1"/>
    </xf>
    <xf numFmtId="0" fontId="14" fillId="0" borderId="12" xfId="1" applyFont="1" applyFill="1" applyBorder="1" applyAlignment="1">
      <alignment vertical="center" wrapText="1"/>
    </xf>
    <xf numFmtId="0" fontId="14" fillId="0" borderId="4" xfId="1" applyFont="1" applyFill="1" applyBorder="1" applyAlignment="1">
      <alignment vertical="center" wrapText="1"/>
    </xf>
    <xf numFmtId="0" fontId="15" fillId="0" borderId="10" xfId="1" applyFont="1" applyFill="1" applyBorder="1" applyAlignment="1">
      <alignment vertical="center" wrapText="1"/>
    </xf>
    <xf numFmtId="177" fontId="8" fillId="0" borderId="111" xfId="1" applyNumberFormat="1" applyFont="1" applyFill="1" applyBorder="1" applyAlignment="1">
      <alignment horizontal="left" vertical="center" wrapText="1"/>
    </xf>
    <xf numFmtId="177" fontId="6" fillId="0" borderId="10" xfId="1" applyNumberFormat="1" applyFont="1" applyFill="1" applyBorder="1" applyAlignment="1">
      <alignment horizontal="left" vertical="center" shrinkToFit="1"/>
    </xf>
    <xf numFmtId="177" fontId="6" fillId="0" borderId="5" xfId="1" applyNumberFormat="1" applyFont="1" applyFill="1" applyBorder="1" applyAlignment="1">
      <alignment horizontal="left" vertical="center" shrinkToFit="1"/>
    </xf>
    <xf numFmtId="177" fontId="6" fillId="0" borderId="31" xfId="1" applyNumberFormat="1" applyFont="1" applyFill="1" applyBorder="1" applyAlignment="1">
      <alignment horizontal="left" vertical="center" shrinkToFit="1"/>
    </xf>
    <xf numFmtId="177" fontId="13" fillId="0" borderId="33" xfId="1" applyNumberFormat="1" applyFont="1" applyFill="1" applyBorder="1" applyAlignment="1">
      <alignment horizontal="right" vertical="center"/>
    </xf>
    <xf numFmtId="177" fontId="6" fillId="0" borderId="33" xfId="1" applyNumberFormat="1" applyFont="1" applyFill="1" applyBorder="1" applyAlignment="1">
      <alignment horizontal="left" vertical="center" shrinkToFit="1"/>
    </xf>
    <xf numFmtId="0" fontId="6" fillId="0" borderId="14" xfId="1" applyFont="1" applyFill="1" applyBorder="1" applyAlignment="1">
      <alignment vertical="center"/>
    </xf>
    <xf numFmtId="0" fontId="6" fillId="0" borderId="38" xfId="1" applyFont="1" applyFill="1" applyBorder="1" applyAlignment="1">
      <alignment vertical="center"/>
    </xf>
    <xf numFmtId="177" fontId="6" fillId="0" borderId="18" xfId="1"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177" fontId="6" fillId="0" borderId="115" xfId="1" applyNumberFormat="1" applyFont="1" applyFill="1" applyBorder="1" applyAlignment="1">
      <alignment horizontal="center" vertical="center"/>
    </xf>
    <xf numFmtId="177" fontId="8" fillId="0" borderId="113" xfId="1" applyNumberFormat="1" applyFont="1" applyFill="1" applyBorder="1" applyAlignment="1">
      <alignment horizontal="left" vertical="center" wrapText="1"/>
    </xf>
    <xf numFmtId="177" fontId="8" fillId="0" borderId="18" xfId="1" applyNumberFormat="1" applyFont="1" applyFill="1" applyBorder="1" applyAlignment="1">
      <alignment horizontal="left" vertical="center" wrapText="1"/>
    </xf>
    <xf numFmtId="177" fontId="8" fillId="0" borderId="123" xfId="1" applyNumberFormat="1" applyFont="1" applyFill="1" applyBorder="1" applyAlignment="1">
      <alignment horizontal="left" vertical="center" wrapText="1"/>
    </xf>
    <xf numFmtId="177" fontId="8" fillId="0" borderId="23" xfId="1" applyNumberFormat="1" applyFont="1" applyFill="1" applyBorder="1" applyAlignment="1">
      <alignment horizontal="left" vertical="center" wrapText="1"/>
    </xf>
    <xf numFmtId="177" fontId="8" fillId="0" borderId="0" xfId="1" applyNumberFormat="1" applyFont="1" applyFill="1" applyBorder="1" applyAlignment="1">
      <alignment horizontal="left" vertical="center" wrapText="1"/>
    </xf>
    <xf numFmtId="177" fontId="8" fillId="0" borderId="24" xfId="1" applyNumberFormat="1" applyFont="1" applyFill="1" applyBorder="1" applyAlignment="1">
      <alignment horizontal="left" vertical="center" wrapText="1"/>
    </xf>
    <xf numFmtId="177" fontId="1" fillId="0" borderId="108" xfId="1" applyNumberFormat="1" applyFont="1" applyFill="1" applyBorder="1" applyAlignment="1">
      <alignment horizontal="center" vertical="center"/>
    </xf>
    <xf numFmtId="177" fontId="1" fillId="0" borderId="109" xfId="1" applyNumberFormat="1" applyFont="1" applyFill="1" applyBorder="1" applyAlignment="1">
      <alignment horizontal="center" vertical="center"/>
    </xf>
    <xf numFmtId="177" fontId="1" fillId="0" borderId="110" xfId="1" applyNumberFormat="1" applyFont="1" applyFill="1" applyBorder="1" applyAlignment="1">
      <alignment horizontal="center" vertical="center"/>
    </xf>
    <xf numFmtId="177" fontId="1" fillId="0" borderId="18" xfId="1" applyNumberFormat="1" applyFont="1" applyFill="1" applyBorder="1" applyAlignment="1">
      <alignment horizontal="center" vertical="center"/>
    </xf>
    <xf numFmtId="177" fontId="1" fillId="0" borderId="123" xfId="1" applyNumberFormat="1" applyFont="1" applyFill="1" applyBorder="1" applyAlignment="1">
      <alignment horizontal="center" vertical="center"/>
    </xf>
    <xf numFmtId="177" fontId="1" fillId="0" borderId="0"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119" xfId="1" applyNumberFormat="1" applyFont="1" applyFill="1" applyBorder="1" applyAlignment="1">
      <alignment horizontal="center" vertical="center"/>
    </xf>
    <xf numFmtId="177" fontId="1" fillId="0" borderId="117" xfId="1" applyNumberFormat="1" applyFont="1" applyFill="1" applyBorder="1" applyAlignment="1">
      <alignment horizontal="center" vertical="center"/>
    </xf>
    <xf numFmtId="177" fontId="15" fillId="0" borderId="19" xfId="1" applyNumberFormat="1" applyFont="1" applyFill="1" applyBorder="1" applyAlignment="1">
      <alignment horizontal="center" vertical="center" wrapText="1"/>
    </xf>
    <xf numFmtId="177" fontId="15" fillId="0" borderId="19" xfId="1" applyNumberFormat="1" applyFont="1" applyFill="1" applyBorder="1" applyAlignment="1">
      <alignment horizontal="center" vertical="center"/>
    </xf>
    <xf numFmtId="177" fontId="1" fillId="0" borderId="19" xfId="1" applyNumberFormat="1" applyFont="1" applyFill="1" applyBorder="1" applyAlignment="1">
      <alignment horizontal="center" vertical="center" wrapText="1"/>
    </xf>
  </cellXfs>
  <cellStyles count="5">
    <cellStyle name="桁区切り" xfId="2" builtinId="6"/>
    <cellStyle name="標準" xfId="0" builtinId="0"/>
    <cellStyle name="標準 2" xfId="3"/>
    <cellStyle name="標準 2 3" xfId="4"/>
    <cellStyle name="標準_She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1628776</xdr:colOff>
      <xdr:row>15</xdr:row>
      <xdr:rowOff>133350</xdr:rowOff>
    </xdr:from>
    <xdr:to>
      <xdr:col>2</xdr:col>
      <xdr:colOff>114301</xdr:colOff>
      <xdr:row>16</xdr:row>
      <xdr:rowOff>266700</xdr:rowOff>
    </xdr:to>
    <xdr:sp macro="" textlink="" fLocksText="0">
      <xdr:nvSpPr>
        <xdr:cNvPr id="2" name="AutoShape 100"/>
        <xdr:cNvSpPr/>
      </xdr:nvSpPr>
      <xdr:spPr bwMode="auto">
        <a:xfrm>
          <a:off x="1790701" y="4010025"/>
          <a:ext cx="1504950" cy="419100"/>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t"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504825</xdr:colOff>
      <xdr:row>38</xdr:row>
      <xdr:rowOff>1152525</xdr:rowOff>
    </xdr:from>
    <xdr:to>
      <xdr:col>2</xdr:col>
      <xdr:colOff>495801</xdr:colOff>
      <xdr:row>38</xdr:row>
      <xdr:rowOff>1493923</xdr:rowOff>
    </xdr:to>
    <xdr:sp macro="" textlink="">
      <xdr:nvSpPr>
        <xdr:cNvPr id="3" name="テキスト ボックス 10"/>
        <xdr:cNvSpPr txBox="1"/>
      </xdr:nvSpPr>
      <xdr:spPr>
        <a:xfrm>
          <a:off x="666750" y="10391775"/>
          <a:ext cx="301040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819151</xdr:colOff>
      <xdr:row>7</xdr:row>
      <xdr:rowOff>66674</xdr:rowOff>
    </xdr:from>
    <xdr:to>
      <xdr:col>8</xdr:col>
      <xdr:colOff>9526</xdr:colOff>
      <xdr:row>10</xdr:row>
      <xdr:rowOff>66675</xdr:rowOff>
    </xdr:to>
    <xdr:sp macro="" textlink="" fLocksText="0">
      <xdr:nvSpPr>
        <xdr:cNvPr id="4" name="AutoShape 100"/>
        <xdr:cNvSpPr/>
      </xdr:nvSpPr>
      <xdr:spPr bwMode="auto">
        <a:xfrm>
          <a:off x="5505451" y="1657349"/>
          <a:ext cx="2400300" cy="857251"/>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ctr" upright="1"/>
        <a:lstStyle/>
        <a:p>
          <a:pPr algn="ctr" eaLnBrk="1" fontAlgn="auto" latinLnBrk="0" hangingPunct="1"/>
          <a:r>
            <a:rPr lang="ja-JP" altLang="en-US" sz="1000" b="0" i="0" u="none" kern="0" spc="0" baseline="0">
              <a:ln>
                <a:noFill/>
              </a:ln>
              <a:solidFill>
                <a:srgbClr val="0000FF"/>
              </a:solidFill>
              <a:latin typeface="ＭＳ Ｐゴシック"/>
              <a:ea typeface="ＭＳ Ｐゴシック"/>
            </a:rPr>
            <a:t>　</a:t>
          </a:r>
          <a:r>
            <a:rPr lang="ja-JP" altLang="en-US" sz="900" b="0" i="0" u="none" kern="0" spc="0" baseline="0">
              <a:ln>
                <a:noFill/>
              </a:ln>
              <a:solidFill>
                <a:srgbClr val="0070C0"/>
              </a:solidFill>
              <a:effectLst/>
              <a:latin typeface="+mn-lt"/>
              <a:ea typeface="+mn-ea"/>
              <a:cs typeface="+mn-cs"/>
            </a:rPr>
            <a:t>居宅</a:t>
          </a:r>
          <a:r>
            <a:rPr lang="ja-JP" altLang="ja-JP" sz="900" b="0" i="0" baseline="0">
              <a:solidFill>
                <a:srgbClr val="0070C0"/>
              </a:solidFill>
              <a:effectLst/>
              <a:latin typeface="+mn-lt"/>
              <a:ea typeface="+mn-ea"/>
              <a:cs typeface="+mn-cs"/>
            </a:rPr>
            <a:t>介護支援費（</a:t>
          </a:r>
          <a:r>
            <a:rPr lang="en-US" altLang="ja-JP" sz="900" b="0" i="0" baseline="0">
              <a:solidFill>
                <a:srgbClr val="0070C0"/>
              </a:solidFill>
              <a:effectLst/>
              <a:latin typeface="+mn-lt"/>
              <a:ea typeface="+mn-ea"/>
              <a:cs typeface="+mn-cs"/>
            </a:rPr>
            <a:t>Ⅰ</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または</a:t>
          </a:r>
          <a:endParaRPr lang="en-US" altLang="ja-JP" sz="900" b="0" i="0" baseline="0">
            <a:solidFill>
              <a:srgbClr val="0070C0"/>
            </a:solidFill>
            <a:effectLst/>
            <a:latin typeface="+mn-lt"/>
            <a:ea typeface="+mn-ea"/>
            <a:cs typeface="+mn-cs"/>
          </a:endParaRPr>
        </a:p>
        <a:p>
          <a:pPr algn="ctr" eaLnBrk="1" fontAlgn="auto" latinLnBrk="0" hangingPunct="1"/>
          <a:r>
            <a:rPr lang="ja-JP" altLang="ja-JP" sz="900" b="0" i="0" baseline="0">
              <a:solidFill>
                <a:srgbClr val="0070C0"/>
              </a:solidFill>
              <a:effectLst/>
              <a:latin typeface="+mn-lt"/>
              <a:ea typeface="+mn-ea"/>
              <a:cs typeface="+mn-cs"/>
            </a:rPr>
            <a:t>居宅介護支援費（</a:t>
          </a:r>
          <a:r>
            <a:rPr lang="en-US" altLang="ja-JP" sz="900" b="0" i="0" baseline="0">
              <a:solidFill>
                <a:srgbClr val="0070C0"/>
              </a:solidFill>
              <a:effectLst/>
              <a:latin typeface="+mn-lt"/>
              <a:ea typeface="+mn-ea"/>
              <a:cs typeface="+mn-cs"/>
            </a:rPr>
            <a:t>Ⅱ</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を</a:t>
          </a:r>
          <a:endParaRPr lang="en-US" altLang="ja-JP" sz="900" b="0" i="0" baseline="0">
            <a:solidFill>
              <a:srgbClr val="0070C0"/>
            </a:solidFill>
            <a:effectLst/>
            <a:latin typeface="+mn-lt"/>
            <a:ea typeface="+mn-ea"/>
            <a:cs typeface="+mn-cs"/>
          </a:endParaRPr>
        </a:p>
        <a:p>
          <a:pPr algn="ctr" eaLnBrk="1" fontAlgn="auto" latinLnBrk="0" hangingPunct="1"/>
          <a:r>
            <a:rPr lang="ja-JP" altLang="en-US" sz="900" b="0" i="0" baseline="0">
              <a:solidFill>
                <a:srgbClr val="0070C0"/>
              </a:solidFill>
              <a:effectLst/>
              <a:latin typeface="+mn-lt"/>
              <a:ea typeface="+mn-ea"/>
              <a:cs typeface="+mn-cs"/>
            </a:rPr>
            <a:t>選択して</a:t>
          </a:r>
          <a:r>
            <a:rPr lang="ja-JP" altLang="ja-JP" sz="900" b="0" i="0" baseline="0">
              <a:solidFill>
                <a:srgbClr val="0070C0"/>
              </a:solidFill>
              <a:effectLst/>
              <a:latin typeface="+mn-lt"/>
              <a:ea typeface="+mn-ea"/>
              <a:cs typeface="+mn-cs"/>
            </a:rPr>
            <a:t>作成してください。</a:t>
          </a:r>
          <a:endParaRPr lang="ja-JP" altLang="ja-JP" sz="900">
            <a:solidFill>
              <a:srgbClr val="0070C0"/>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904875</xdr:colOff>
      <xdr:row>35</xdr:row>
      <xdr:rowOff>9525</xdr:rowOff>
    </xdr:from>
    <xdr:to>
      <xdr:col>1</xdr:col>
      <xdr:colOff>3936331</xdr:colOff>
      <xdr:row>36</xdr:row>
      <xdr:rowOff>169948</xdr:rowOff>
    </xdr:to>
    <xdr:sp macro="" textlink="">
      <xdr:nvSpPr>
        <xdr:cNvPr id="2" name="テキスト ボックス 10"/>
        <xdr:cNvSpPr txBox="1"/>
      </xdr:nvSpPr>
      <xdr:spPr>
        <a:xfrm>
          <a:off x="971550" y="7934325"/>
          <a:ext cx="30314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2238376</xdr:colOff>
      <xdr:row>16</xdr:row>
      <xdr:rowOff>190500</xdr:rowOff>
    </xdr:from>
    <xdr:to>
      <xdr:col>1</xdr:col>
      <xdr:colOff>3981450</xdr:colOff>
      <xdr:row>18</xdr:row>
      <xdr:rowOff>9525</xdr:rowOff>
    </xdr:to>
    <xdr:sp macro="" textlink="" fLocksText="0">
      <xdr:nvSpPr>
        <xdr:cNvPr id="3" name="AutoShape 100"/>
        <xdr:cNvSpPr/>
      </xdr:nvSpPr>
      <xdr:spPr bwMode="auto">
        <a:xfrm>
          <a:off x="2305051" y="4619625"/>
          <a:ext cx="1743074" cy="54292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733425</xdr:colOff>
      <xdr:row>29</xdr:row>
      <xdr:rowOff>9525</xdr:rowOff>
    </xdr:from>
    <xdr:to>
      <xdr:col>1</xdr:col>
      <xdr:colOff>3936331</xdr:colOff>
      <xdr:row>30</xdr:row>
      <xdr:rowOff>169948</xdr:rowOff>
    </xdr:to>
    <xdr:sp macro="" textlink="">
      <xdr:nvSpPr>
        <xdr:cNvPr id="2" name="テキスト ボックス 10"/>
        <xdr:cNvSpPr txBox="1"/>
      </xdr:nvSpPr>
      <xdr:spPr>
        <a:xfrm>
          <a:off x="800100" y="6496050"/>
          <a:ext cx="320290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2228850</xdr:colOff>
      <xdr:row>9</xdr:row>
      <xdr:rowOff>171450</xdr:rowOff>
    </xdr:from>
    <xdr:to>
      <xdr:col>1</xdr:col>
      <xdr:colOff>4010025</xdr:colOff>
      <xdr:row>10</xdr:row>
      <xdr:rowOff>309813</xdr:rowOff>
    </xdr:to>
    <xdr:sp macro="" textlink="" fLocksText="0">
      <xdr:nvSpPr>
        <xdr:cNvPr id="3" name="AutoShape 100"/>
        <xdr:cNvSpPr/>
      </xdr:nvSpPr>
      <xdr:spPr bwMode="auto">
        <a:xfrm>
          <a:off x="2295525" y="2838450"/>
          <a:ext cx="1781175" cy="586038"/>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638175</xdr:colOff>
      <xdr:row>57</xdr:row>
      <xdr:rowOff>9525</xdr:rowOff>
    </xdr:from>
    <xdr:to>
      <xdr:col>1</xdr:col>
      <xdr:colOff>3936331</xdr:colOff>
      <xdr:row>58</xdr:row>
      <xdr:rowOff>169948</xdr:rowOff>
    </xdr:to>
    <xdr:sp macro="" textlink="">
      <xdr:nvSpPr>
        <xdr:cNvPr id="2" name="テキスト ボックス 10"/>
        <xdr:cNvSpPr txBox="1"/>
      </xdr:nvSpPr>
      <xdr:spPr>
        <a:xfrm>
          <a:off x="704850" y="14325600"/>
          <a:ext cx="32981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1019175</xdr:colOff>
      <xdr:row>56</xdr:row>
      <xdr:rowOff>9525</xdr:rowOff>
    </xdr:from>
    <xdr:to>
      <xdr:col>1</xdr:col>
      <xdr:colOff>3936331</xdr:colOff>
      <xdr:row>57</xdr:row>
      <xdr:rowOff>169948</xdr:rowOff>
    </xdr:to>
    <xdr:sp macro="" textlink="">
      <xdr:nvSpPr>
        <xdr:cNvPr id="2" name="テキスト ボックス 10"/>
        <xdr:cNvSpPr txBox="1"/>
      </xdr:nvSpPr>
      <xdr:spPr>
        <a:xfrm>
          <a:off x="1085850" y="14211300"/>
          <a:ext cx="29171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17</xdr:row>
      <xdr:rowOff>257174</xdr:rowOff>
    </xdr:from>
    <xdr:to>
      <xdr:col>8</xdr:col>
      <xdr:colOff>628650</xdr:colOff>
      <xdr:row>19</xdr:row>
      <xdr:rowOff>266699</xdr:rowOff>
    </xdr:to>
    <xdr:sp macro="" textlink="">
      <xdr:nvSpPr>
        <xdr:cNvPr id="3" name="テキスト ボックス 10"/>
        <xdr:cNvSpPr txBox="1"/>
      </xdr:nvSpPr>
      <xdr:spPr>
        <a:xfrm>
          <a:off x="6076950" y="4352924"/>
          <a:ext cx="1914525"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a:t>
          </a:r>
          <a:endParaRPr lang="en-US" altLang="ja-JP" sz="1000" b="0" i="0"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371475</xdr:colOff>
      <xdr:row>196</xdr:row>
      <xdr:rowOff>19050</xdr:rowOff>
    </xdr:from>
    <xdr:to>
      <xdr:col>1</xdr:col>
      <xdr:colOff>2924176</xdr:colOff>
      <xdr:row>197</xdr:row>
      <xdr:rowOff>179473</xdr:rowOff>
    </xdr:to>
    <xdr:sp macro="" textlink="">
      <xdr:nvSpPr>
        <xdr:cNvPr id="4" name="テキスト ボックス 10"/>
        <xdr:cNvSpPr txBox="1"/>
      </xdr:nvSpPr>
      <xdr:spPr>
        <a:xfrm>
          <a:off x="438150" y="47367825"/>
          <a:ext cx="255270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85725</xdr:colOff>
      <xdr:row>55</xdr:row>
      <xdr:rowOff>0</xdr:rowOff>
    </xdr:from>
    <xdr:to>
      <xdr:col>8</xdr:col>
      <xdr:colOff>600075</xdr:colOff>
      <xdr:row>57</xdr:row>
      <xdr:rowOff>9525</xdr:rowOff>
    </xdr:to>
    <xdr:sp macro="" textlink="">
      <xdr:nvSpPr>
        <xdr:cNvPr id="6" name="テキスト ボックス 10"/>
        <xdr:cNvSpPr txBox="1"/>
      </xdr:nvSpPr>
      <xdr:spPr>
        <a:xfrm>
          <a:off x="6115050" y="14592300"/>
          <a:ext cx="1847850"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85725</xdr:colOff>
      <xdr:row>91</xdr:row>
      <xdr:rowOff>247650</xdr:rowOff>
    </xdr:from>
    <xdr:to>
      <xdr:col>8</xdr:col>
      <xdr:colOff>495300</xdr:colOff>
      <xdr:row>93</xdr:row>
      <xdr:rowOff>257175</xdr:rowOff>
    </xdr:to>
    <xdr:sp macro="" textlink="">
      <xdr:nvSpPr>
        <xdr:cNvPr id="7" name="テキスト ボックス 10"/>
        <xdr:cNvSpPr txBox="1"/>
      </xdr:nvSpPr>
      <xdr:spPr>
        <a:xfrm>
          <a:off x="6115050" y="24784050"/>
          <a:ext cx="1743075"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a:t>
          </a:r>
          <a:endParaRPr lang="en-US" altLang="ja-JP" sz="1000" b="0" i="0"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1847850</xdr:colOff>
      <xdr:row>135</xdr:row>
      <xdr:rowOff>9525</xdr:rowOff>
    </xdr:from>
    <xdr:to>
      <xdr:col>2</xdr:col>
      <xdr:colOff>180975</xdr:colOff>
      <xdr:row>137</xdr:row>
      <xdr:rowOff>185988</xdr:rowOff>
    </xdr:to>
    <xdr:sp macro="" textlink="" fLocksText="0">
      <xdr:nvSpPr>
        <xdr:cNvPr id="9" name="AutoShape 100"/>
        <xdr:cNvSpPr/>
      </xdr:nvSpPr>
      <xdr:spPr bwMode="auto">
        <a:xfrm>
          <a:off x="1914525" y="35337750"/>
          <a:ext cx="1428750"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752475</xdr:colOff>
      <xdr:row>74</xdr:row>
      <xdr:rowOff>19050</xdr:rowOff>
    </xdr:from>
    <xdr:to>
      <xdr:col>1</xdr:col>
      <xdr:colOff>3686174</xdr:colOff>
      <xdr:row>75</xdr:row>
      <xdr:rowOff>179473</xdr:rowOff>
    </xdr:to>
    <xdr:sp macro="" textlink="">
      <xdr:nvSpPr>
        <xdr:cNvPr id="2" name="テキスト ボックス 10"/>
        <xdr:cNvSpPr txBox="1"/>
      </xdr:nvSpPr>
      <xdr:spPr>
        <a:xfrm>
          <a:off x="819150" y="15773400"/>
          <a:ext cx="2933699"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2219326</xdr:colOff>
      <xdr:row>13</xdr:row>
      <xdr:rowOff>76200</xdr:rowOff>
    </xdr:from>
    <xdr:to>
      <xdr:col>1</xdr:col>
      <xdr:colOff>3866602</xdr:colOff>
      <xdr:row>15</xdr:row>
      <xdr:rowOff>180975</xdr:rowOff>
    </xdr:to>
    <xdr:sp macro="" textlink="" fLocksText="0">
      <xdr:nvSpPr>
        <xdr:cNvPr id="3" name="AutoShape 100"/>
        <xdr:cNvSpPr/>
      </xdr:nvSpPr>
      <xdr:spPr bwMode="auto">
        <a:xfrm>
          <a:off x="2286001" y="3419475"/>
          <a:ext cx="1647276" cy="54292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247650</xdr:colOff>
      <xdr:row>124</xdr:row>
      <xdr:rowOff>123825</xdr:rowOff>
    </xdr:from>
    <xdr:to>
      <xdr:col>1</xdr:col>
      <xdr:colOff>2914651</xdr:colOff>
      <xdr:row>125</xdr:row>
      <xdr:rowOff>152400</xdr:rowOff>
    </xdr:to>
    <xdr:sp macro="" textlink="">
      <xdr:nvSpPr>
        <xdr:cNvPr id="2" name="テキスト ボックス 10"/>
        <xdr:cNvSpPr txBox="1"/>
      </xdr:nvSpPr>
      <xdr:spPr>
        <a:xfrm>
          <a:off x="314325" y="28251150"/>
          <a:ext cx="2667001" cy="323850"/>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1943100</xdr:colOff>
      <xdr:row>54</xdr:row>
      <xdr:rowOff>76200</xdr:rowOff>
    </xdr:from>
    <xdr:to>
      <xdr:col>2</xdr:col>
      <xdr:colOff>523326</xdr:colOff>
      <xdr:row>56</xdr:row>
      <xdr:rowOff>123825</xdr:rowOff>
    </xdr:to>
    <xdr:sp macro="" textlink="" fLocksText="0">
      <xdr:nvSpPr>
        <xdr:cNvPr id="3" name="AutoShape 100"/>
        <xdr:cNvSpPr/>
      </xdr:nvSpPr>
      <xdr:spPr bwMode="auto">
        <a:xfrm>
          <a:off x="2009775" y="13544550"/>
          <a:ext cx="1675851" cy="50482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333375</xdr:colOff>
      <xdr:row>124</xdr:row>
      <xdr:rowOff>200025</xdr:rowOff>
    </xdr:from>
    <xdr:to>
      <xdr:col>1</xdr:col>
      <xdr:colOff>2971801</xdr:colOff>
      <xdr:row>125</xdr:row>
      <xdr:rowOff>190500</xdr:rowOff>
    </xdr:to>
    <xdr:sp macro="" textlink="">
      <xdr:nvSpPr>
        <xdr:cNvPr id="2" name="テキスト ボックス 10"/>
        <xdr:cNvSpPr txBox="1"/>
      </xdr:nvSpPr>
      <xdr:spPr>
        <a:xfrm>
          <a:off x="400050" y="28365450"/>
          <a:ext cx="2638426" cy="342900"/>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1676401</xdr:colOff>
      <xdr:row>56</xdr:row>
      <xdr:rowOff>76200</xdr:rowOff>
    </xdr:from>
    <xdr:to>
      <xdr:col>2</xdr:col>
      <xdr:colOff>247102</xdr:colOff>
      <xdr:row>58</xdr:row>
      <xdr:rowOff>123825</xdr:rowOff>
    </xdr:to>
    <xdr:sp macro="" textlink="" fLocksText="0">
      <xdr:nvSpPr>
        <xdr:cNvPr id="3" name="AutoShape 100"/>
        <xdr:cNvSpPr/>
      </xdr:nvSpPr>
      <xdr:spPr bwMode="auto">
        <a:xfrm>
          <a:off x="1743076" y="14001750"/>
          <a:ext cx="1666326" cy="50482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114300</xdr:colOff>
      <xdr:row>124</xdr:row>
      <xdr:rowOff>257177</xdr:rowOff>
    </xdr:from>
    <xdr:to>
      <xdr:col>1</xdr:col>
      <xdr:colOff>3000376</xdr:colOff>
      <xdr:row>125</xdr:row>
      <xdr:rowOff>171451</xdr:rowOff>
    </xdr:to>
    <xdr:sp macro="" textlink="">
      <xdr:nvSpPr>
        <xdr:cNvPr id="2" name="テキスト ボックス 10"/>
        <xdr:cNvSpPr txBox="1"/>
      </xdr:nvSpPr>
      <xdr:spPr>
        <a:xfrm>
          <a:off x="180975" y="28394027"/>
          <a:ext cx="2886076" cy="295274"/>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2114550</xdr:colOff>
      <xdr:row>48</xdr:row>
      <xdr:rowOff>66676</xdr:rowOff>
    </xdr:from>
    <xdr:to>
      <xdr:col>3</xdr:col>
      <xdr:colOff>142875</xdr:colOff>
      <xdr:row>50</xdr:row>
      <xdr:rowOff>123826</xdr:rowOff>
    </xdr:to>
    <xdr:sp macro="" textlink="" fLocksText="0">
      <xdr:nvSpPr>
        <xdr:cNvPr id="3" name="AutoShape 100"/>
        <xdr:cNvSpPr/>
      </xdr:nvSpPr>
      <xdr:spPr bwMode="auto">
        <a:xfrm>
          <a:off x="2181225" y="12134851"/>
          <a:ext cx="1676400" cy="514350"/>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752475</xdr:colOff>
      <xdr:row>74</xdr:row>
      <xdr:rowOff>19050</xdr:rowOff>
    </xdr:from>
    <xdr:to>
      <xdr:col>1</xdr:col>
      <xdr:colOff>3686174</xdr:colOff>
      <xdr:row>75</xdr:row>
      <xdr:rowOff>179473</xdr:rowOff>
    </xdr:to>
    <xdr:sp macro="" textlink="">
      <xdr:nvSpPr>
        <xdr:cNvPr id="2" name="テキスト ボックス 10"/>
        <xdr:cNvSpPr txBox="1"/>
      </xdr:nvSpPr>
      <xdr:spPr>
        <a:xfrm>
          <a:off x="819150" y="15078075"/>
          <a:ext cx="2933699"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2228850</xdr:colOff>
      <xdr:row>10</xdr:row>
      <xdr:rowOff>238125</xdr:rowOff>
    </xdr:from>
    <xdr:to>
      <xdr:col>1</xdr:col>
      <xdr:colOff>3800475</xdr:colOff>
      <xdr:row>13</xdr:row>
      <xdr:rowOff>19050</xdr:rowOff>
    </xdr:to>
    <xdr:sp macro="" textlink="" fLocksText="0">
      <xdr:nvSpPr>
        <xdr:cNvPr id="3" name="AutoShape 100"/>
        <xdr:cNvSpPr/>
      </xdr:nvSpPr>
      <xdr:spPr bwMode="auto">
        <a:xfrm>
          <a:off x="2295525" y="2400300"/>
          <a:ext cx="1571625" cy="52387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1638301</xdr:colOff>
      <xdr:row>16</xdr:row>
      <xdr:rowOff>114300</xdr:rowOff>
    </xdr:from>
    <xdr:to>
      <xdr:col>1</xdr:col>
      <xdr:colOff>2962275</xdr:colOff>
      <xdr:row>17</xdr:row>
      <xdr:rowOff>247650</xdr:rowOff>
    </xdr:to>
    <xdr:sp macro="" textlink="" fLocksText="0">
      <xdr:nvSpPr>
        <xdr:cNvPr id="2" name="AutoShape 100"/>
        <xdr:cNvSpPr/>
      </xdr:nvSpPr>
      <xdr:spPr bwMode="auto">
        <a:xfrm>
          <a:off x="1800226" y="4314825"/>
          <a:ext cx="1323974" cy="419100"/>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t"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504825</xdr:colOff>
      <xdr:row>38</xdr:row>
      <xdr:rowOff>1152525</xdr:rowOff>
    </xdr:from>
    <xdr:to>
      <xdr:col>2</xdr:col>
      <xdr:colOff>495801</xdr:colOff>
      <xdr:row>38</xdr:row>
      <xdr:rowOff>1493923</xdr:rowOff>
    </xdr:to>
    <xdr:sp macro="" textlink="">
      <xdr:nvSpPr>
        <xdr:cNvPr id="3" name="テキスト ボックス 10"/>
        <xdr:cNvSpPr txBox="1"/>
      </xdr:nvSpPr>
      <xdr:spPr>
        <a:xfrm>
          <a:off x="666750" y="10429875"/>
          <a:ext cx="301040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790575</xdr:colOff>
      <xdr:row>7</xdr:row>
      <xdr:rowOff>28575</xdr:rowOff>
    </xdr:from>
    <xdr:to>
      <xdr:col>7</xdr:col>
      <xdr:colOff>600075</xdr:colOff>
      <xdr:row>10</xdr:row>
      <xdr:rowOff>28576</xdr:rowOff>
    </xdr:to>
    <xdr:sp macro="" textlink="" fLocksText="0">
      <xdr:nvSpPr>
        <xdr:cNvPr id="4" name="AutoShape 100"/>
        <xdr:cNvSpPr/>
      </xdr:nvSpPr>
      <xdr:spPr bwMode="auto">
        <a:xfrm>
          <a:off x="5476875" y="1657350"/>
          <a:ext cx="2400300" cy="857251"/>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ctr" upright="1"/>
        <a:lstStyle/>
        <a:p>
          <a:pPr algn="ctr" eaLnBrk="1" fontAlgn="auto" latinLnBrk="0" hangingPunct="1"/>
          <a:r>
            <a:rPr lang="ja-JP" altLang="en-US" sz="1000" b="0" i="0" u="none" kern="0" spc="0" baseline="0">
              <a:ln>
                <a:noFill/>
              </a:ln>
              <a:solidFill>
                <a:srgbClr val="0000FF"/>
              </a:solidFill>
              <a:latin typeface="ＭＳ Ｐゴシック"/>
              <a:ea typeface="ＭＳ Ｐゴシック"/>
            </a:rPr>
            <a:t>　</a:t>
          </a:r>
          <a:r>
            <a:rPr lang="ja-JP" altLang="en-US" sz="900" b="0" i="0" u="none" kern="0" spc="0" baseline="0">
              <a:ln>
                <a:noFill/>
              </a:ln>
              <a:solidFill>
                <a:srgbClr val="0070C0"/>
              </a:solidFill>
              <a:effectLst/>
              <a:latin typeface="+mn-lt"/>
              <a:ea typeface="+mn-ea"/>
              <a:cs typeface="+mn-cs"/>
            </a:rPr>
            <a:t>居宅</a:t>
          </a:r>
          <a:r>
            <a:rPr lang="ja-JP" altLang="ja-JP" sz="900" b="0" i="0" baseline="0">
              <a:solidFill>
                <a:srgbClr val="0070C0"/>
              </a:solidFill>
              <a:effectLst/>
              <a:latin typeface="+mn-lt"/>
              <a:ea typeface="+mn-ea"/>
              <a:cs typeface="+mn-cs"/>
            </a:rPr>
            <a:t>介護支援費（</a:t>
          </a:r>
          <a:r>
            <a:rPr lang="en-US" altLang="ja-JP" sz="900" b="0" i="0" baseline="0">
              <a:solidFill>
                <a:srgbClr val="0070C0"/>
              </a:solidFill>
              <a:effectLst/>
              <a:latin typeface="+mn-lt"/>
              <a:ea typeface="+mn-ea"/>
              <a:cs typeface="+mn-cs"/>
            </a:rPr>
            <a:t>Ⅰ</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または</a:t>
          </a:r>
          <a:endParaRPr lang="en-US" altLang="ja-JP" sz="900" b="0" i="0" baseline="0">
            <a:solidFill>
              <a:srgbClr val="0070C0"/>
            </a:solidFill>
            <a:effectLst/>
            <a:latin typeface="+mn-lt"/>
            <a:ea typeface="+mn-ea"/>
            <a:cs typeface="+mn-cs"/>
          </a:endParaRPr>
        </a:p>
        <a:p>
          <a:pPr algn="ctr" eaLnBrk="1" fontAlgn="auto" latinLnBrk="0" hangingPunct="1"/>
          <a:r>
            <a:rPr lang="ja-JP" altLang="ja-JP" sz="900" b="0" i="0" baseline="0">
              <a:solidFill>
                <a:srgbClr val="0070C0"/>
              </a:solidFill>
              <a:effectLst/>
              <a:latin typeface="+mn-lt"/>
              <a:ea typeface="+mn-ea"/>
              <a:cs typeface="+mn-cs"/>
            </a:rPr>
            <a:t>居宅介護支援費（</a:t>
          </a:r>
          <a:r>
            <a:rPr lang="en-US" altLang="ja-JP" sz="900" b="0" i="0" baseline="0">
              <a:solidFill>
                <a:srgbClr val="0070C0"/>
              </a:solidFill>
              <a:effectLst/>
              <a:latin typeface="+mn-lt"/>
              <a:ea typeface="+mn-ea"/>
              <a:cs typeface="+mn-cs"/>
            </a:rPr>
            <a:t>Ⅱ</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を</a:t>
          </a:r>
          <a:endParaRPr lang="en-US" altLang="ja-JP" sz="900" b="0" i="0" baseline="0">
            <a:solidFill>
              <a:srgbClr val="0070C0"/>
            </a:solidFill>
            <a:effectLst/>
            <a:latin typeface="+mn-lt"/>
            <a:ea typeface="+mn-ea"/>
            <a:cs typeface="+mn-cs"/>
          </a:endParaRPr>
        </a:p>
        <a:p>
          <a:pPr algn="ctr" eaLnBrk="1" fontAlgn="auto" latinLnBrk="0" hangingPunct="1"/>
          <a:r>
            <a:rPr lang="ja-JP" altLang="en-US" sz="900" b="0" i="0" baseline="0">
              <a:solidFill>
                <a:srgbClr val="0070C0"/>
              </a:solidFill>
              <a:effectLst/>
              <a:latin typeface="+mn-lt"/>
              <a:ea typeface="+mn-ea"/>
              <a:cs typeface="+mn-cs"/>
            </a:rPr>
            <a:t>選択して</a:t>
          </a:r>
          <a:r>
            <a:rPr lang="ja-JP" altLang="ja-JP" sz="900" b="0" i="0" baseline="0">
              <a:solidFill>
                <a:srgbClr val="0070C0"/>
              </a:solidFill>
              <a:effectLst/>
              <a:latin typeface="+mn-lt"/>
              <a:ea typeface="+mn-ea"/>
              <a:cs typeface="+mn-cs"/>
            </a:rPr>
            <a:t>作成してください。</a:t>
          </a:r>
          <a:endParaRPr lang="ja-JP" altLang="ja-JP" sz="900">
            <a:solidFill>
              <a:srgbClr val="0070C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1333500</xdr:colOff>
      <xdr:row>76</xdr:row>
      <xdr:rowOff>9525</xdr:rowOff>
    </xdr:from>
    <xdr:to>
      <xdr:col>1</xdr:col>
      <xdr:colOff>4098256</xdr:colOff>
      <xdr:row>77</xdr:row>
      <xdr:rowOff>169948</xdr:rowOff>
    </xdr:to>
    <xdr:sp macro="" textlink="">
      <xdr:nvSpPr>
        <xdr:cNvPr id="2" name="テキスト ボックス 10"/>
        <xdr:cNvSpPr txBox="1"/>
      </xdr:nvSpPr>
      <xdr:spPr>
        <a:xfrm>
          <a:off x="1400175" y="16840200"/>
          <a:ext cx="27647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2466976</xdr:colOff>
      <xdr:row>21</xdr:row>
      <xdr:rowOff>0</xdr:rowOff>
    </xdr:from>
    <xdr:to>
      <xdr:col>1</xdr:col>
      <xdr:colOff>4076152</xdr:colOff>
      <xdr:row>22</xdr:row>
      <xdr:rowOff>271713</xdr:rowOff>
    </xdr:to>
    <xdr:sp macro="" textlink="" fLocksText="0">
      <xdr:nvSpPr>
        <xdr:cNvPr id="3" name="AutoShape 100"/>
        <xdr:cNvSpPr/>
      </xdr:nvSpPr>
      <xdr:spPr bwMode="auto">
        <a:xfrm>
          <a:off x="2533651" y="6410325"/>
          <a:ext cx="1609176"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55</xdr:row>
      <xdr:rowOff>171450</xdr:rowOff>
    </xdr:from>
    <xdr:to>
      <xdr:col>1</xdr:col>
      <xdr:colOff>3755356</xdr:colOff>
      <xdr:row>57</xdr:row>
      <xdr:rowOff>150898</xdr:rowOff>
    </xdr:to>
    <xdr:sp macro="" textlink="">
      <xdr:nvSpPr>
        <xdr:cNvPr id="2" name="テキスト ボックス 10"/>
        <xdr:cNvSpPr txBox="1"/>
      </xdr:nvSpPr>
      <xdr:spPr>
        <a:xfrm>
          <a:off x="857250" y="11820525"/>
          <a:ext cx="296478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771526</xdr:colOff>
      <xdr:row>24</xdr:row>
      <xdr:rowOff>47625</xdr:rowOff>
    </xdr:from>
    <xdr:to>
      <xdr:col>1</xdr:col>
      <xdr:colOff>3581400</xdr:colOff>
      <xdr:row>25</xdr:row>
      <xdr:rowOff>171450</xdr:rowOff>
    </xdr:to>
    <xdr:sp macro="" textlink="">
      <xdr:nvSpPr>
        <xdr:cNvPr id="2" name="テキスト ボックス 10"/>
        <xdr:cNvSpPr txBox="1"/>
      </xdr:nvSpPr>
      <xdr:spPr>
        <a:xfrm>
          <a:off x="838201" y="5181600"/>
          <a:ext cx="2809874" cy="304800"/>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1419225</xdr:colOff>
      <xdr:row>56</xdr:row>
      <xdr:rowOff>9525</xdr:rowOff>
    </xdr:from>
    <xdr:to>
      <xdr:col>1</xdr:col>
      <xdr:colOff>4098256</xdr:colOff>
      <xdr:row>57</xdr:row>
      <xdr:rowOff>169948</xdr:rowOff>
    </xdr:to>
    <xdr:sp macro="" textlink="">
      <xdr:nvSpPr>
        <xdr:cNvPr id="2" name="テキスト ボックス 10"/>
        <xdr:cNvSpPr txBox="1"/>
      </xdr:nvSpPr>
      <xdr:spPr>
        <a:xfrm>
          <a:off x="1485900" y="12906375"/>
          <a:ext cx="267903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2657476</xdr:colOff>
      <xdr:row>13</xdr:row>
      <xdr:rowOff>190500</xdr:rowOff>
    </xdr:from>
    <xdr:to>
      <xdr:col>2</xdr:col>
      <xdr:colOff>37552</xdr:colOff>
      <xdr:row>15</xdr:row>
      <xdr:rowOff>100263</xdr:rowOff>
    </xdr:to>
    <xdr:sp macro="" textlink="" fLocksText="0">
      <xdr:nvSpPr>
        <xdr:cNvPr id="3" name="AutoShape 100"/>
        <xdr:cNvSpPr/>
      </xdr:nvSpPr>
      <xdr:spPr bwMode="auto">
        <a:xfrm>
          <a:off x="2724151" y="4438650"/>
          <a:ext cx="1628226"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2400300</xdr:colOff>
      <xdr:row>12</xdr:row>
      <xdr:rowOff>171450</xdr:rowOff>
    </xdr:from>
    <xdr:to>
      <xdr:col>1</xdr:col>
      <xdr:colOff>4114251</xdr:colOff>
      <xdr:row>13</xdr:row>
      <xdr:rowOff>357438</xdr:rowOff>
    </xdr:to>
    <xdr:sp macro="" textlink="" fLocksText="0">
      <xdr:nvSpPr>
        <xdr:cNvPr id="2" name="AutoShape 100"/>
        <xdr:cNvSpPr/>
      </xdr:nvSpPr>
      <xdr:spPr bwMode="auto">
        <a:xfrm>
          <a:off x="2466975" y="4229100"/>
          <a:ext cx="171395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847725</xdr:colOff>
      <xdr:row>54</xdr:row>
      <xdr:rowOff>9525</xdr:rowOff>
    </xdr:from>
    <xdr:to>
      <xdr:col>1</xdr:col>
      <xdr:colOff>4098256</xdr:colOff>
      <xdr:row>55</xdr:row>
      <xdr:rowOff>169948</xdr:rowOff>
    </xdr:to>
    <xdr:sp macro="" textlink="">
      <xdr:nvSpPr>
        <xdr:cNvPr id="3" name="テキスト ボックス 10"/>
        <xdr:cNvSpPr txBox="1"/>
      </xdr:nvSpPr>
      <xdr:spPr>
        <a:xfrm>
          <a:off x="914400" y="12773025"/>
          <a:ext cx="325053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1945107</xdr:colOff>
      <xdr:row>37</xdr:row>
      <xdr:rowOff>120317</xdr:rowOff>
    </xdr:from>
    <xdr:to>
      <xdr:col>1</xdr:col>
      <xdr:colOff>3718215</xdr:colOff>
      <xdr:row>38</xdr:row>
      <xdr:rowOff>320843</xdr:rowOff>
    </xdr:to>
    <xdr:sp macro="" textlink="" fLocksText="0">
      <xdr:nvSpPr>
        <xdr:cNvPr id="2" name="AutoShape 100"/>
        <xdr:cNvSpPr/>
      </xdr:nvSpPr>
      <xdr:spPr bwMode="auto">
        <a:xfrm>
          <a:off x="2005265" y="9454817"/>
          <a:ext cx="1773108" cy="451184"/>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1102895</xdr:colOff>
      <xdr:row>72</xdr:row>
      <xdr:rowOff>310818</xdr:rowOff>
    </xdr:from>
    <xdr:to>
      <xdr:col>1</xdr:col>
      <xdr:colOff>4050631</xdr:colOff>
      <xdr:row>74</xdr:row>
      <xdr:rowOff>60158</xdr:rowOff>
    </xdr:to>
    <xdr:sp macro="" textlink="">
      <xdr:nvSpPr>
        <xdr:cNvPr id="3" name="テキスト ボックス 10"/>
        <xdr:cNvSpPr txBox="1"/>
      </xdr:nvSpPr>
      <xdr:spPr>
        <a:xfrm>
          <a:off x="1163053" y="14869029"/>
          <a:ext cx="2947736" cy="36094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2265947</xdr:colOff>
      <xdr:row>13</xdr:row>
      <xdr:rowOff>50132</xdr:rowOff>
    </xdr:from>
    <xdr:to>
      <xdr:col>1</xdr:col>
      <xdr:colOff>4130842</xdr:colOff>
      <xdr:row>15</xdr:row>
      <xdr:rowOff>50131</xdr:rowOff>
    </xdr:to>
    <xdr:sp macro="" textlink="" fLocksText="0">
      <xdr:nvSpPr>
        <xdr:cNvPr id="4" name="AutoShape 100"/>
        <xdr:cNvSpPr/>
      </xdr:nvSpPr>
      <xdr:spPr bwMode="auto">
        <a:xfrm>
          <a:off x="2326105" y="3068053"/>
          <a:ext cx="1864895" cy="50131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理学療法士等を配置している場合は記載してください。</a:t>
          </a:r>
          <a:endParaRPr lang="ja-JP" altLang="en-US" sz="1000" b="0" i="0" u="none" kern="0" spc="0" baseline="0">
            <a:ln>
              <a:noFill/>
            </a:ln>
            <a:solidFill>
              <a:srgbClr val="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1154529</xdr:colOff>
      <xdr:row>64</xdr:row>
      <xdr:rowOff>291768</xdr:rowOff>
    </xdr:from>
    <xdr:to>
      <xdr:col>1</xdr:col>
      <xdr:colOff>4086224</xdr:colOff>
      <xdr:row>65</xdr:row>
      <xdr:rowOff>169948</xdr:rowOff>
    </xdr:to>
    <xdr:sp macro="" textlink="">
      <xdr:nvSpPr>
        <xdr:cNvPr id="2" name="テキスト ボックス 10"/>
        <xdr:cNvSpPr txBox="1"/>
      </xdr:nvSpPr>
      <xdr:spPr>
        <a:xfrm>
          <a:off x="1221204" y="13636293"/>
          <a:ext cx="2931695" cy="30680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2333625</xdr:colOff>
      <xdr:row>13</xdr:row>
      <xdr:rowOff>57150</xdr:rowOff>
    </xdr:from>
    <xdr:to>
      <xdr:col>1</xdr:col>
      <xdr:colOff>4143375</xdr:colOff>
      <xdr:row>15</xdr:row>
      <xdr:rowOff>62163</xdr:rowOff>
    </xdr:to>
    <xdr:sp macro="" textlink="" fLocksText="0">
      <xdr:nvSpPr>
        <xdr:cNvPr id="5" name="AutoShape 100"/>
        <xdr:cNvSpPr/>
      </xdr:nvSpPr>
      <xdr:spPr bwMode="auto">
        <a:xfrm>
          <a:off x="2400300" y="3371850"/>
          <a:ext cx="1809750"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理学療法士等を配置している場合は記載してください。</a:t>
          </a:r>
          <a:endParaRPr lang="ja-JP" altLang="en-US" sz="1000" b="0" i="0" u="none" kern="0" spc="0" baseline="0">
            <a:ln>
              <a:noFill/>
            </a:ln>
            <a:solidFill>
              <a:srgbClr val="000000"/>
            </a:solidFill>
          </a:endParaRPr>
        </a:p>
      </xdr:txBody>
    </xdr:sp>
    <xdr:clientData/>
  </xdr:twoCellAnchor>
  <xdr:twoCellAnchor>
    <xdr:from>
      <xdr:col>1</xdr:col>
      <xdr:colOff>2305050</xdr:colOff>
      <xdr:row>29</xdr:row>
      <xdr:rowOff>285751</xdr:rowOff>
    </xdr:from>
    <xdr:to>
      <xdr:col>1</xdr:col>
      <xdr:colOff>3999951</xdr:colOff>
      <xdr:row>31</xdr:row>
      <xdr:rowOff>190501</xdr:rowOff>
    </xdr:to>
    <xdr:sp macro="" textlink="" fLocksText="0">
      <xdr:nvSpPr>
        <xdr:cNvPr id="6" name="AutoShape 100"/>
        <xdr:cNvSpPr/>
      </xdr:nvSpPr>
      <xdr:spPr bwMode="auto">
        <a:xfrm>
          <a:off x="2371725" y="8515351"/>
          <a:ext cx="1694901" cy="514350"/>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41"/>
  <sheetViews>
    <sheetView tabSelected="1" view="pageBreakPreview" zoomScale="85" zoomScaleNormal="100" zoomScaleSheetLayoutView="85" workbookViewId="0">
      <selection activeCell="D5" sqref="D5"/>
    </sheetView>
  </sheetViews>
  <sheetFormatPr defaultColWidth="8.125" defaultRowHeight="14.25" x14ac:dyDescent="0.15"/>
  <cols>
    <col min="1" max="1" width="2.125" style="44" customWidth="1"/>
    <col min="2" max="2" width="39.625" style="44" customWidth="1"/>
    <col min="3" max="3" width="9.25" style="204" customWidth="1"/>
    <col min="4" max="4" width="10.5" style="159" customWidth="1"/>
    <col min="5" max="5" width="19.25" style="159" customWidth="1"/>
    <col min="6" max="6" width="10.625" style="44" customWidth="1"/>
    <col min="7" max="7" width="4.125" style="44" customWidth="1"/>
    <col min="8" max="8" width="8.125" style="44"/>
    <col min="9" max="9" width="1" style="44" customWidth="1"/>
    <col min="10" max="254" width="8.125" style="44"/>
    <col min="255" max="255" width="0.75" style="44" customWidth="1"/>
    <col min="256" max="256" width="4.625" style="44" customWidth="1"/>
    <col min="257" max="257" width="32.375" style="44" customWidth="1"/>
    <col min="258" max="260" width="9.25" style="44" customWidth="1"/>
    <col min="261" max="261" width="18.625" style="44" customWidth="1"/>
    <col min="262" max="262" width="0.375" style="44" customWidth="1"/>
    <col min="263" max="510" width="8.125" style="44"/>
    <col min="511" max="511" width="0.75" style="44" customWidth="1"/>
    <col min="512" max="512" width="4.625" style="44" customWidth="1"/>
    <col min="513" max="513" width="32.375" style="44" customWidth="1"/>
    <col min="514" max="516" width="9.25" style="44" customWidth="1"/>
    <col min="517" max="517" width="18.625" style="44" customWidth="1"/>
    <col min="518" max="518" width="0.375" style="44" customWidth="1"/>
    <col min="519" max="766" width="8.125" style="44"/>
    <col min="767" max="767" width="0.75" style="44" customWidth="1"/>
    <col min="768" max="768" width="4.625" style="44" customWidth="1"/>
    <col min="769" max="769" width="32.375" style="44" customWidth="1"/>
    <col min="770" max="772" width="9.25" style="44" customWidth="1"/>
    <col min="773" max="773" width="18.625" style="44" customWidth="1"/>
    <col min="774" max="774" width="0.375" style="44" customWidth="1"/>
    <col min="775" max="1022" width="8.125" style="44"/>
    <col min="1023" max="1023" width="0.75" style="44" customWidth="1"/>
    <col min="1024" max="1024" width="4.625" style="44" customWidth="1"/>
    <col min="1025" max="1025" width="32.375" style="44" customWidth="1"/>
    <col min="1026" max="1028" width="9.25" style="44" customWidth="1"/>
    <col min="1029" max="1029" width="18.625" style="44" customWidth="1"/>
    <col min="1030" max="1030" width="0.375" style="44" customWidth="1"/>
    <col min="1031" max="1278" width="8.125" style="44"/>
    <col min="1279" max="1279" width="0.75" style="44" customWidth="1"/>
    <col min="1280" max="1280" width="4.625" style="44" customWidth="1"/>
    <col min="1281" max="1281" width="32.375" style="44" customWidth="1"/>
    <col min="1282" max="1284" width="9.25" style="44" customWidth="1"/>
    <col min="1285" max="1285" width="18.625" style="44" customWidth="1"/>
    <col min="1286" max="1286" width="0.375" style="44" customWidth="1"/>
    <col min="1287" max="1534" width="8.125" style="44"/>
    <col min="1535" max="1535" width="0.75" style="44" customWidth="1"/>
    <col min="1536" max="1536" width="4.625" style="44" customWidth="1"/>
    <col min="1537" max="1537" width="32.375" style="44" customWidth="1"/>
    <col min="1538" max="1540" width="9.25" style="44" customWidth="1"/>
    <col min="1541" max="1541" width="18.625" style="44" customWidth="1"/>
    <col min="1542" max="1542" width="0.375" style="44" customWidth="1"/>
    <col min="1543" max="1790" width="8.125" style="44"/>
    <col min="1791" max="1791" width="0.75" style="44" customWidth="1"/>
    <col min="1792" max="1792" width="4.625" style="44" customWidth="1"/>
    <col min="1793" max="1793" width="32.375" style="44" customWidth="1"/>
    <col min="1794" max="1796" width="9.25" style="44" customWidth="1"/>
    <col min="1797" max="1797" width="18.625" style="44" customWidth="1"/>
    <col min="1798" max="1798" width="0.375" style="44" customWidth="1"/>
    <col min="1799" max="2046" width="8.125" style="44"/>
    <col min="2047" max="2047" width="0.75" style="44" customWidth="1"/>
    <col min="2048" max="2048" width="4.625" style="44" customWidth="1"/>
    <col min="2049" max="2049" width="32.375" style="44" customWidth="1"/>
    <col min="2050" max="2052" width="9.25" style="44" customWidth="1"/>
    <col min="2053" max="2053" width="18.625" style="44" customWidth="1"/>
    <col min="2054" max="2054" width="0.375" style="44" customWidth="1"/>
    <col min="2055" max="2302" width="8.125" style="44"/>
    <col min="2303" max="2303" width="0.75" style="44" customWidth="1"/>
    <col min="2304" max="2304" width="4.625" style="44" customWidth="1"/>
    <col min="2305" max="2305" width="32.375" style="44" customWidth="1"/>
    <col min="2306" max="2308" width="9.25" style="44" customWidth="1"/>
    <col min="2309" max="2309" width="18.625" style="44" customWidth="1"/>
    <col min="2310" max="2310" width="0.375" style="44" customWidth="1"/>
    <col min="2311" max="2558" width="8.125" style="44"/>
    <col min="2559" max="2559" width="0.75" style="44" customWidth="1"/>
    <col min="2560" max="2560" width="4.625" style="44" customWidth="1"/>
    <col min="2561" max="2561" width="32.375" style="44" customWidth="1"/>
    <col min="2562" max="2564" width="9.25" style="44" customWidth="1"/>
    <col min="2565" max="2565" width="18.625" style="44" customWidth="1"/>
    <col min="2566" max="2566" width="0.375" style="44" customWidth="1"/>
    <col min="2567" max="2814" width="8.125" style="44"/>
    <col min="2815" max="2815" width="0.75" style="44" customWidth="1"/>
    <col min="2816" max="2816" width="4.625" style="44" customWidth="1"/>
    <col min="2817" max="2817" width="32.375" style="44" customWidth="1"/>
    <col min="2818" max="2820" width="9.25" style="44" customWidth="1"/>
    <col min="2821" max="2821" width="18.625" style="44" customWidth="1"/>
    <col min="2822" max="2822" width="0.375" style="44" customWidth="1"/>
    <col min="2823" max="3070" width="8.125" style="44"/>
    <col min="3071" max="3071" width="0.75" style="44" customWidth="1"/>
    <col min="3072" max="3072" width="4.625" style="44" customWidth="1"/>
    <col min="3073" max="3073" width="32.375" style="44" customWidth="1"/>
    <col min="3074" max="3076" width="9.25" style="44" customWidth="1"/>
    <col min="3077" max="3077" width="18.625" style="44" customWidth="1"/>
    <col min="3078" max="3078" width="0.375" style="44" customWidth="1"/>
    <col min="3079" max="3326" width="8.125" style="44"/>
    <col min="3327" max="3327" width="0.75" style="44" customWidth="1"/>
    <col min="3328" max="3328" width="4.625" style="44" customWidth="1"/>
    <col min="3329" max="3329" width="32.375" style="44" customWidth="1"/>
    <col min="3330" max="3332" width="9.25" style="44" customWidth="1"/>
    <col min="3333" max="3333" width="18.625" style="44" customWidth="1"/>
    <col min="3334" max="3334" width="0.375" style="44" customWidth="1"/>
    <col min="3335" max="3582" width="8.125" style="44"/>
    <col min="3583" max="3583" width="0.75" style="44" customWidth="1"/>
    <col min="3584" max="3584" width="4.625" style="44" customWidth="1"/>
    <col min="3585" max="3585" width="32.375" style="44" customWidth="1"/>
    <col min="3586" max="3588" width="9.25" style="44" customWidth="1"/>
    <col min="3589" max="3589" width="18.625" style="44" customWidth="1"/>
    <col min="3590" max="3590" width="0.375" style="44" customWidth="1"/>
    <col min="3591" max="3838" width="8.125" style="44"/>
    <col min="3839" max="3839" width="0.75" style="44" customWidth="1"/>
    <col min="3840" max="3840" width="4.625" style="44" customWidth="1"/>
    <col min="3841" max="3841" width="32.375" style="44" customWidth="1"/>
    <col min="3842" max="3844" width="9.25" style="44" customWidth="1"/>
    <col min="3845" max="3845" width="18.625" style="44" customWidth="1"/>
    <col min="3846" max="3846" width="0.375" style="44" customWidth="1"/>
    <col min="3847" max="4094" width="8.125" style="44"/>
    <col min="4095" max="4095" width="0.75" style="44" customWidth="1"/>
    <col min="4096" max="4096" width="4.625" style="44" customWidth="1"/>
    <col min="4097" max="4097" width="32.375" style="44" customWidth="1"/>
    <col min="4098" max="4100" width="9.25" style="44" customWidth="1"/>
    <col min="4101" max="4101" width="18.625" style="44" customWidth="1"/>
    <col min="4102" max="4102" width="0.375" style="44" customWidth="1"/>
    <col min="4103" max="4350" width="8.125" style="44"/>
    <col min="4351" max="4351" width="0.75" style="44" customWidth="1"/>
    <col min="4352" max="4352" width="4.625" style="44" customWidth="1"/>
    <col min="4353" max="4353" width="32.375" style="44" customWidth="1"/>
    <col min="4354" max="4356" width="9.25" style="44" customWidth="1"/>
    <col min="4357" max="4357" width="18.625" style="44" customWidth="1"/>
    <col min="4358" max="4358" width="0.375" style="44" customWidth="1"/>
    <col min="4359" max="4606" width="8.125" style="44"/>
    <col min="4607" max="4607" width="0.75" style="44" customWidth="1"/>
    <col min="4608" max="4608" width="4.625" style="44" customWidth="1"/>
    <col min="4609" max="4609" width="32.375" style="44" customWidth="1"/>
    <col min="4610" max="4612" width="9.25" style="44" customWidth="1"/>
    <col min="4613" max="4613" width="18.625" style="44" customWidth="1"/>
    <col min="4614" max="4614" width="0.375" style="44" customWidth="1"/>
    <col min="4615" max="4862" width="8.125" style="44"/>
    <col min="4863" max="4863" width="0.75" style="44" customWidth="1"/>
    <col min="4864" max="4864" width="4.625" style="44" customWidth="1"/>
    <col min="4865" max="4865" width="32.375" style="44" customWidth="1"/>
    <col min="4866" max="4868" width="9.25" style="44" customWidth="1"/>
    <col min="4869" max="4869" width="18.625" style="44" customWidth="1"/>
    <col min="4870" max="4870" width="0.375" style="44" customWidth="1"/>
    <col min="4871" max="5118" width="8.125" style="44"/>
    <col min="5119" max="5119" width="0.75" style="44" customWidth="1"/>
    <col min="5120" max="5120" width="4.625" style="44" customWidth="1"/>
    <col min="5121" max="5121" width="32.375" style="44" customWidth="1"/>
    <col min="5122" max="5124" width="9.25" style="44" customWidth="1"/>
    <col min="5125" max="5125" width="18.625" style="44" customWidth="1"/>
    <col min="5126" max="5126" width="0.375" style="44" customWidth="1"/>
    <col min="5127" max="5374" width="8.125" style="44"/>
    <col min="5375" max="5375" width="0.75" style="44" customWidth="1"/>
    <col min="5376" max="5376" width="4.625" style="44" customWidth="1"/>
    <col min="5377" max="5377" width="32.375" style="44" customWidth="1"/>
    <col min="5378" max="5380" width="9.25" style="44" customWidth="1"/>
    <col min="5381" max="5381" width="18.625" style="44" customWidth="1"/>
    <col min="5382" max="5382" width="0.375" style="44" customWidth="1"/>
    <col min="5383" max="5630" width="8.125" style="44"/>
    <col min="5631" max="5631" width="0.75" style="44" customWidth="1"/>
    <col min="5632" max="5632" width="4.625" style="44" customWidth="1"/>
    <col min="5633" max="5633" width="32.375" style="44" customWidth="1"/>
    <col min="5634" max="5636" width="9.25" style="44" customWidth="1"/>
    <col min="5637" max="5637" width="18.625" style="44" customWidth="1"/>
    <col min="5638" max="5638" width="0.375" style="44" customWidth="1"/>
    <col min="5639" max="5886" width="8.125" style="44"/>
    <col min="5887" max="5887" width="0.75" style="44" customWidth="1"/>
    <col min="5888" max="5888" width="4.625" style="44" customWidth="1"/>
    <col min="5889" max="5889" width="32.375" style="44" customWidth="1"/>
    <col min="5890" max="5892" width="9.25" style="44" customWidth="1"/>
    <col min="5893" max="5893" width="18.625" style="44" customWidth="1"/>
    <col min="5894" max="5894" width="0.375" style="44" customWidth="1"/>
    <col min="5895" max="6142" width="8.125" style="44"/>
    <col min="6143" max="6143" width="0.75" style="44" customWidth="1"/>
    <col min="6144" max="6144" width="4.625" style="44" customWidth="1"/>
    <col min="6145" max="6145" width="32.375" style="44" customWidth="1"/>
    <col min="6146" max="6148" width="9.25" style="44" customWidth="1"/>
    <col min="6149" max="6149" width="18.625" style="44" customWidth="1"/>
    <col min="6150" max="6150" width="0.375" style="44" customWidth="1"/>
    <col min="6151" max="6398" width="8.125" style="44"/>
    <col min="6399" max="6399" width="0.75" style="44" customWidth="1"/>
    <col min="6400" max="6400" width="4.625" style="44" customWidth="1"/>
    <col min="6401" max="6401" width="32.375" style="44" customWidth="1"/>
    <col min="6402" max="6404" width="9.25" style="44" customWidth="1"/>
    <col min="6405" max="6405" width="18.625" style="44" customWidth="1"/>
    <col min="6406" max="6406" width="0.375" style="44" customWidth="1"/>
    <col min="6407" max="6654" width="8.125" style="44"/>
    <col min="6655" max="6655" width="0.75" style="44" customWidth="1"/>
    <col min="6656" max="6656" width="4.625" style="44" customWidth="1"/>
    <col min="6657" max="6657" width="32.375" style="44" customWidth="1"/>
    <col min="6658" max="6660" width="9.25" style="44" customWidth="1"/>
    <col min="6661" max="6661" width="18.625" style="44" customWidth="1"/>
    <col min="6662" max="6662" width="0.375" style="44" customWidth="1"/>
    <col min="6663" max="6910" width="8.125" style="44"/>
    <col min="6911" max="6911" width="0.75" style="44" customWidth="1"/>
    <col min="6912" max="6912" width="4.625" style="44" customWidth="1"/>
    <col min="6913" max="6913" width="32.375" style="44" customWidth="1"/>
    <col min="6914" max="6916" width="9.25" style="44" customWidth="1"/>
    <col min="6917" max="6917" width="18.625" style="44" customWidth="1"/>
    <col min="6918" max="6918" width="0.375" style="44" customWidth="1"/>
    <col min="6919" max="7166" width="8.125" style="44"/>
    <col min="7167" max="7167" width="0.75" style="44" customWidth="1"/>
    <col min="7168" max="7168" width="4.625" style="44" customWidth="1"/>
    <col min="7169" max="7169" width="32.375" style="44" customWidth="1"/>
    <col min="7170" max="7172" width="9.25" style="44" customWidth="1"/>
    <col min="7173" max="7173" width="18.625" style="44" customWidth="1"/>
    <col min="7174" max="7174" width="0.375" style="44" customWidth="1"/>
    <col min="7175" max="7422" width="8.125" style="44"/>
    <col min="7423" max="7423" width="0.75" style="44" customWidth="1"/>
    <col min="7424" max="7424" width="4.625" style="44" customWidth="1"/>
    <col min="7425" max="7425" width="32.375" style="44" customWidth="1"/>
    <col min="7426" max="7428" width="9.25" style="44" customWidth="1"/>
    <col min="7429" max="7429" width="18.625" style="44" customWidth="1"/>
    <col min="7430" max="7430" width="0.375" style="44" customWidth="1"/>
    <col min="7431" max="7678" width="8.125" style="44"/>
    <col min="7679" max="7679" width="0.75" style="44" customWidth="1"/>
    <col min="7680" max="7680" width="4.625" style="44" customWidth="1"/>
    <col min="7681" max="7681" width="32.375" style="44" customWidth="1"/>
    <col min="7682" max="7684" width="9.25" style="44" customWidth="1"/>
    <col min="7685" max="7685" width="18.625" style="44" customWidth="1"/>
    <col min="7686" max="7686" width="0.375" style="44" customWidth="1"/>
    <col min="7687" max="7934" width="8.125" style="44"/>
    <col min="7935" max="7935" width="0.75" style="44" customWidth="1"/>
    <col min="7936" max="7936" width="4.625" style="44" customWidth="1"/>
    <col min="7937" max="7937" width="32.375" style="44" customWidth="1"/>
    <col min="7938" max="7940" width="9.25" style="44" customWidth="1"/>
    <col min="7941" max="7941" width="18.625" style="44" customWidth="1"/>
    <col min="7942" max="7942" width="0.375" style="44" customWidth="1"/>
    <col min="7943" max="8190" width="8.125" style="44"/>
    <col min="8191" max="8191" width="0.75" style="44" customWidth="1"/>
    <col min="8192" max="8192" width="4.625" style="44" customWidth="1"/>
    <col min="8193" max="8193" width="32.375" style="44" customWidth="1"/>
    <col min="8194" max="8196" width="9.25" style="44" customWidth="1"/>
    <col min="8197" max="8197" width="18.625" style="44" customWidth="1"/>
    <col min="8198" max="8198" width="0.375" style="44" customWidth="1"/>
    <col min="8199" max="8446" width="8.125" style="44"/>
    <col min="8447" max="8447" width="0.75" style="44" customWidth="1"/>
    <col min="8448" max="8448" width="4.625" style="44" customWidth="1"/>
    <col min="8449" max="8449" width="32.375" style="44" customWidth="1"/>
    <col min="8450" max="8452" width="9.25" style="44" customWidth="1"/>
    <col min="8453" max="8453" width="18.625" style="44" customWidth="1"/>
    <col min="8454" max="8454" width="0.375" style="44" customWidth="1"/>
    <col min="8455" max="8702" width="8.125" style="44"/>
    <col min="8703" max="8703" width="0.75" style="44" customWidth="1"/>
    <col min="8704" max="8704" width="4.625" style="44" customWidth="1"/>
    <col min="8705" max="8705" width="32.375" style="44" customWidth="1"/>
    <col min="8706" max="8708" width="9.25" style="44" customWidth="1"/>
    <col min="8709" max="8709" width="18.625" style="44" customWidth="1"/>
    <col min="8710" max="8710" width="0.375" style="44" customWidth="1"/>
    <col min="8711" max="8958" width="8.125" style="44"/>
    <col min="8959" max="8959" width="0.75" style="44" customWidth="1"/>
    <col min="8960" max="8960" width="4.625" style="44" customWidth="1"/>
    <col min="8961" max="8961" width="32.375" style="44" customWidth="1"/>
    <col min="8962" max="8964" width="9.25" style="44" customWidth="1"/>
    <col min="8965" max="8965" width="18.625" style="44" customWidth="1"/>
    <col min="8966" max="8966" width="0.375" style="44" customWidth="1"/>
    <col min="8967" max="9214" width="8.125" style="44"/>
    <col min="9215" max="9215" width="0.75" style="44" customWidth="1"/>
    <col min="9216" max="9216" width="4.625" style="44" customWidth="1"/>
    <col min="9217" max="9217" width="32.375" style="44" customWidth="1"/>
    <col min="9218" max="9220" width="9.25" style="44" customWidth="1"/>
    <col min="9221" max="9221" width="18.625" style="44" customWidth="1"/>
    <col min="9222" max="9222" width="0.375" style="44" customWidth="1"/>
    <col min="9223" max="9470" width="8.125" style="44"/>
    <col min="9471" max="9471" width="0.75" style="44" customWidth="1"/>
    <col min="9472" max="9472" width="4.625" style="44" customWidth="1"/>
    <col min="9473" max="9473" width="32.375" style="44" customWidth="1"/>
    <col min="9474" max="9476" width="9.25" style="44" customWidth="1"/>
    <col min="9477" max="9477" width="18.625" style="44" customWidth="1"/>
    <col min="9478" max="9478" width="0.375" style="44" customWidth="1"/>
    <col min="9479" max="9726" width="8.125" style="44"/>
    <col min="9727" max="9727" width="0.75" style="44" customWidth="1"/>
    <col min="9728" max="9728" width="4.625" style="44" customWidth="1"/>
    <col min="9729" max="9729" width="32.375" style="44" customWidth="1"/>
    <col min="9730" max="9732" width="9.25" style="44" customWidth="1"/>
    <col min="9733" max="9733" width="18.625" style="44" customWidth="1"/>
    <col min="9734" max="9734" width="0.375" style="44" customWidth="1"/>
    <col min="9735" max="9982" width="8.125" style="44"/>
    <col min="9983" max="9983" width="0.75" style="44" customWidth="1"/>
    <col min="9984" max="9984" width="4.625" style="44" customWidth="1"/>
    <col min="9985" max="9985" width="32.375" style="44" customWidth="1"/>
    <col min="9986" max="9988" width="9.25" style="44" customWidth="1"/>
    <col min="9989" max="9989" width="18.625" style="44" customWidth="1"/>
    <col min="9990" max="9990" width="0.375" style="44" customWidth="1"/>
    <col min="9991" max="10238" width="8.125" style="44"/>
    <col min="10239" max="10239" width="0.75" style="44" customWidth="1"/>
    <col min="10240" max="10240" width="4.625" style="44" customWidth="1"/>
    <col min="10241" max="10241" width="32.375" style="44" customWidth="1"/>
    <col min="10242" max="10244" width="9.25" style="44" customWidth="1"/>
    <col min="10245" max="10245" width="18.625" style="44" customWidth="1"/>
    <col min="10246" max="10246" width="0.375" style="44" customWidth="1"/>
    <col min="10247" max="10494" width="8.125" style="44"/>
    <col min="10495" max="10495" width="0.75" style="44" customWidth="1"/>
    <col min="10496" max="10496" width="4.625" style="44" customWidth="1"/>
    <col min="10497" max="10497" width="32.375" style="44" customWidth="1"/>
    <col min="10498" max="10500" width="9.25" style="44" customWidth="1"/>
    <col min="10501" max="10501" width="18.625" style="44" customWidth="1"/>
    <col min="10502" max="10502" width="0.375" style="44" customWidth="1"/>
    <col min="10503" max="10750" width="8.125" style="44"/>
    <col min="10751" max="10751" width="0.75" style="44" customWidth="1"/>
    <col min="10752" max="10752" width="4.625" style="44" customWidth="1"/>
    <col min="10753" max="10753" width="32.375" style="44" customWidth="1"/>
    <col min="10754" max="10756" width="9.25" style="44" customWidth="1"/>
    <col min="10757" max="10757" width="18.625" style="44" customWidth="1"/>
    <col min="10758" max="10758" width="0.375" style="44" customWidth="1"/>
    <col min="10759" max="11006" width="8.125" style="44"/>
    <col min="11007" max="11007" width="0.75" style="44" customWidth="1"/>
    <col min="11008" max="11008" width="4.625" style="44" customWidth="1"/>
    <col min="11009" max="11009" width="32.375" style="44" customWidth="1"/>
    <col min="11010" max="11012" width="9.25" style="44" customWidth="1"/>
    <col min="11013" max="11013" width="18.625" style="44" customWidth="1"/>
    <col min="11014" max="11014" width="0.375" style="44" customWidth="1"/>
    <col min="11015" max="11262" width="8.125" style="44"/>
    <col min="11263" max="11263" width="0.75" style="44" customWidth="1"/>
    <col min="11264" max="11264" width="4.625" style="44" customWidth="1"/>
    <col min="11265" max="11265" width="32.375" style="44" customWidth="1"/>
    <col min="11266" max="11268" width="9.25" style="44" customWidth="1"/>
    <col min="11269" max="11269" width="18.625" style="44" customWidth="1"/>
    <col min="11270" max="11270" width="0.375" style="44" customWidth="1"/>
    <col min="11271" max="11518" width="8.125" style="44"/>
    <col min="11519" max="11519" width="0.75" style="44" customWidth="1"/>
    <col min="11520" max="11520" width="4.625" style="44" customWidth="1"/>
    <col min="11521" max="11521" width="32.375" style="44" customWidth="1"/>
    <col min="11522" max="11524" width="9.25" style="44" customWidth="1"/>
    <col min="11525" max="11525" width="18.625" style="44" customWidth="1"/>
    <col min="11526" max="11526" width="0.375" style="44" customWidth="1"/>
    <col min="11527" max="11774" width="8.125" style="44"/>
    <col min="11775" max="11775" width="0.75" style="44" customWidth="1"/>
    <col min="11776" max="11776" width="4.625" style="44" customWidth="1"/>
    <col min="11777" max="11777" width="32.375" style="44" customWidth="1"/>
    <col min="11778" max="11780" width="9.25" style="44" customWidth="1"/>
    <col min="11781" max="11781" width="18.625" style="44" customWidth="1"/>
    <col min="11782" max="11782" width="0.375" style="44" customWidth="1"/>
    <col min="11783" max="12030" width="8.125" style="44"/>
    <col min="12031" max="12031" width="0.75" style="44" customWidth="1"/>
    <col min="12032" max="12032" width="4.625" style="44" customWidth="1"/>
    <col min="12033" max="12033" width="32.375" style="44" customWidth="1"/>
    <col min="12034" max="12036" width="9.25" style="44" customWidth="1"/>
    <col min="12037" max="12037" width="18.625" style="44" customWidth="1"/>
    <col min="12038" max="12038" width="0.375" style="44" customWidth="1"/>
    <col min="12039" max="12286" width="8.125" style="44"/>
    <col min="12287" max="12287" width="0.75" style="44" customWidth="1"/>
    <col min="12288" max="12288" width="4.625" style="44" customWidth="1"/>
    <col min="12289" max="12289" width="32.375" style="44" customWidth="1"/>
    <col min="12290" max="12292" width="9.25" style="44" customWidth="1"/>
    <col min="12293" max="12293" width="18.625" style="44" customWidth="1"/>
    <col min="12294" max="12294" width="0.375" style="44" customWidth="1"/>
    <col min="12295" max="12542" width="8.125" style="44"/>
    <col min="12543" max="12543" width="0.75" style="44" customWidth="1"/>
    <col min="12544" max="12544" width="4.625" style="44" customWidth="1"/>
    <col min="12545" max="12545" width="32.375" style="44" customWidth="1"/>
    <col min="12546" max="12548" width="9.25" style="44" customWidth="1"/>
    <col min="12549" max="12549" width="18.625" style="44" customWidth="1"/>
    <col min="12550" max="12550" width="0.375" style="44" customWidth="1"/>
    <col min="12551" max="12798" width="8.125" style="44"/>
    <col min="12799" max="12799" width="0.75" style="44" customWidth="1"/>
    <col min="12800" max="12800" width="4.625" style="44" customWidth="1"/>
    <col min="12801" max="12801" width="32.375" style="44" customWidth="1"/>
    <col min="12802" max="12804" width="9.25" style="44" customWidth="1"/>
    <col min="12805" max="12805" width="18.625" style="44" customWidth="1"/>
    <col min="12806" max="12806" width="0.375" style="44" customWidth="1"/>
    <col min="12807" max="13054" width="8.125" style="44"/>
    <col min="13055" max="13055" width="0.75" style="44" customWidth="1"/>
    <col min="13056" max="13056" width="4.625" style="44" customWidth="1"/>
    <col min="13057" max="13057" width="32.375" style="44" customWidth="1"/>
    <col min="13058" max="13060" width="9.25" style="44" customWidth="1"/>
    <col min="13061" max="13061" width="18.625" style="44" customWidth="1"/>
    <col min="13062" max="13062" width="0.375" style="44" customWidth="1"/>
    <col min="13063" max="13310" width="8.125" style="44"/>
    <col min="13311" max="13311" width="0.75" style="44" customWidth="1"/>
    <col min="13312" max="13312" width="4.625" style="44" customWidth="1"/>
    <col min="13313" max="13313" width="32.375" style="44" customWidth="1"/>
    <col min="13314" max="13316" width="9.25" style="44" customWidth="1"/>
    <col min="13317" max="13317" width="18.625" style="44" customWidth="1"/>
    <col min="13318" max="13318" width="0.375" style="44" customWidth="1"/>
    <col min="13319" max="13566" width="8.125" style="44"/>
    <col min="13567" max="13567" width="0.75" style="44" customWidth="1"/>
    <col min="13568" max="13568" width="4.625" style="44" customWidth="1"/>
    <col min="13569" max="13569" width="32.375" style="44" customWidth="1"/>
    <col min="13570" max="13572" width="9.25" style="44" customWidth="1"/>
    <col min="13573" max="13573" width="18.625" style="44" customWidth="1"/>
    <col min="13574" max="13574" width="0.375" style="44" customWidth="1"/>
    <col min="13575" max="13822" width="8.125" style="44"/>
    <col min="13823" max="13823" width="0.75" style="44" customWidth="1"/>
    <col min="13824" max="13824" width="4.625" style="44" customWidth="1"/>
    <col min="13825" max="13825" width="32.375" style="44" customWidth="1"/>
    <col min="13826" max="13828" width="9.25" style="44" customWidth="1"/>
    <col min="13829" max="13829" width="18.625" style="44" customWidth="1"/>
    <col min="13830" max="13830" width="0.375" style="44" customWidth="1"/>
    <col min="13831" max="14078" width="8.125" style="44"/>
    <col min="14079" max="14079" width="0.75" style="44" customWidth="1"/>
    <col min="14080" max="14080" width="4.625" style="44" customWidth="1"/>
    <col min="14081" max="14081" width="32.375" style="44" customWidth="1"/>
    <col min="14082" max="14084" width="9.25" style="44" customWidth="1"/>
    <col min="14085" max="14085" width="18.625" style="44" customWidth="1"/>
    <col min="14086" max="14086" width="0.375" style="44" customWidth="1"/>
    <col min="14087" max="14334" width="8.125" style="44"/>
    <col min="14335" max="14335" width="0.75" style="44" customWidth="1"/>
    <col min="14336" max="14336" width="4.625" style="44" customWidth="1"/>
    <col min="14337" max="14337" width="32.375" style="44" customWidth="1"/>
    <col min="14338" max="14340" width="9.25" style="44" customWidth="1"/>
    <col min="14341" max="14341" width="18.625" style="44" customWidth="1"/>
    <col min="14342" max="14342" width="0.375" style="44" customWidth="1"/>
    <col min="14343" max="14590" width="8.125" style="44"/>
    <col min="14591" max="14591" width="0.75" style="44" customWidth="1"/>
    <col min="14592" max="14592" width="4.625" style="44" customWidth="1"/>
    <col min="14593" max="14593" width="32.375" style="44" customWidth="1"/>
    <col min="14594" max="14596" width="9.25" style="44" customWidth="1"/>
    <col min="14597" max="14597" width="18.625" style="44" customWidth="1"/>
    <col min="14598" max="14598" width="0.375" style="44" customWidth="1"/>
    <col min="14599" max="14846" width="8.125" style="44"/>
    <col min="14847" max="14847" width="0.75" style="44" customWidth="1"/>
    <col min="14848" max="14848" width="4.625" style="44" customWidth="1"/>
    <col min="14849" max="14849" width="32.375" style="44" customWidth="1"/>
    <col min="14850" max="14852" width="9.25" style="44" customWidth="1"/>
    <col min="14853" max="14853" width="18.625" style="44" customWidth="1"/>
    <col min="14854" max="14854" width="0.375" style="44" customWidth="1"/>
    <col min="14855" max="15102" width="8.125" style="44"/>
    <col min="15103" max="15103" width="0.75" style="44" customWidth="1"/>
    <col min="15104" max="15104" width="4.625" style="44" customWidth="1"/>
    <col min="15105" max="15105" width="32.375" style="44" customWidth="1"/>
    <col min="15106" max="15108" width="9.25" style="44" customWidth="1"/>
    <col min="15109" max="15109" width="18.625" style="44" customWidth="1"/>
    <col min="15110" max="15110" width="0.375" style="44" customWidth="1"/>
    <col min="15111" max="15358" width="8.125" style="44"/>
    <col min="15359" max="15359" width="0.75" style="44" customWidth="1"/>
    <col min="15360" max="15360" width="4.625" style="44" customWidth="1"/>
    <col min="15361" max="15361" width="32.375" style="44" customWidth="1"/>
    <col min="15362" max="15364" width="9.25" style="44" customWidth="1"/>
    <col min="15365" max="15365" width="18.625" style="44" customWidth="1"/>
    <col min="15366" max="15366" width="0.375" style="44" customWidth="1"/>
    <col min="15367" max="15614" width="8.125" style="44"/>
    <col min="15615" max="15615" width="0.75" style="44" customWidth="1"/>
    <col min="15616" max="15616" width="4.625" style="44" customWidth="1"/>
    <col min="15617" max="15617" width="32.375" style="44" customWidth="1"/>
    <col min="15618" max="15620" width="9.25" style="44" customWidth="1"/>
    <col min="15621" max="15621" width="18.625" style="44" customWidth="1"/>
    <col min="15622" max="15622" width="0.375" style="44" customWidth="1"/>
    <col min="15623" max="15870" width="8.125" style="44"/>
    <col min="15871" max="15871" width="0.75" style="44" customWidth="1"/>
    <col min="15872" max="15872" width="4.625" style="44" customWidth="1"/>
    <col min="15873" max="15873" width="32.375" style="44" customWidth="1"/>
    <col min="15874" max="15876" width="9.25" style="44" customWidth="1"/>
    <col min="15877" max="15877" width="18.625" style="44" customWidth="1"/>
    <col min="15878" max="15878" width="0.375" style="44" customWidth="1"/>
    <col min="15879" max="16126" width="8.125" style="44"/>
    <col min="16127" max="16127" width="0.75" style="44" customWidth="1"/>
    <col min="16128" max="16128" width="4.625" style="44" customWidth="1"/>
    <col min="16129" max="16129" width="32.375" style="44" customWidth="1"/>
    <col min="16130" max="16132" width="9.25" style="44" customWidth="1"/>
    <col min="16133" max="16133" width="18.625" style="44" customWidth="1"/>
    <col min="16134" max="16134" width="0.375" style="44" customWidth="1"/>
    <col min="16135" max="16384" width="8.125" style="44"/>
  </cols>
  <sheetData>
    <row r="1" spans="1:8" ht="6.75" customHeight="1" thickBot="1" x14ac:dyDescent="0.2"/>
    <row r="2" spans="1:8" ht="18.75" thickTop="1" thickBot="1" x14ac:dyDescent="0.2">
      <c r="B2" s="406" t="s">
        <v>454</v>
      </c>
      <c r="C2" s="400"/>
      <c r="D2" s="400"/>
      <c r="E2" s="400"/>
      <c r="F2" s="558" t="s">
        <v>669</v>
      </c>
      <c r="G2" s="559"/>
      <c r="H2" s="560"/>
    </row>
    <row r="3" spans="1:8" ht="15" thickTop="1" x14ac:dyDescent="0.15">
      <c r="B3" s="387"/>
      <c r="C3" s="387"/>
      <c r="D3" s="387"/>
      <c r="E3" s="387"/>
    </row>
    <row r="4" spans="1:8" ht="17.25" x14ac:dyDescent="0.15">
      <c r="B4" s="130"/>
      <c r="C4" s="130"/>
      <c r="D4" s="401"/>
      <c r="E4" s="440"/>
      <c r="F4" s="407" t="s">
        <v>494</v>
      </c>
    </row>
    <row r="5" spans="1:8" x14ac:dyDescent="0.15">
      <c r="B5" s="130" t="s">
        <v>450</v>
      </c>
      <c r="C5" s="130"/>
      <c r="D5" s="130"/>
      <c r="E5" s="355"/>
    </row>
    <row r="6" spans="1:8" ht="19.5" customHeight="1" thickBot="1" x14ac:dyDescent="0.2">
      <c r="B6" s="399" t="s">
        <v>451</v>
      </c>
      <c r="E6" s="130"/>
    </row>
    <row r="7" spans="1:8" s="206" customFormat="1" ht="33.75" customHeight="1" thickBot="1" x14ac:dyDescent="0.2">
      <c r="B7" s="205" t="s">
        <v>254</v>
      </c>
      <c r="C7" s="356" t="s">
        <v>0</v>
      </c>
      <c r="D7" s="357" t="s">
        <v>255</v>
      </c>
      <c r="E7" s="358" t="s">
        <v>256</v>
      </c>
    </row>
    <row r="8" spans="1:8" ht="23.1" customHeight="1" x14ac:dyDescent="0.15">
      <c r="B8" s="64" t="s">
        <v>257</v>
      </c>
      <c r="C8" s="442">
        <v>1086</v>
      </c>
      <c r="D8" s="320">
        <f>INT(+C8*11.12)</f>
        <v>12076</v>
      </c>
      <c r="E8" s="561" t="s">
        <v>258</v>
      </c>
    </row>
    <row r="9" spans="1:8" ht="23.1" customHeight="1" x14ac:dyDescent="0.15">
      <c r="B9" s="174" t="s">
        <v>259</v>
      </c>
      <c r="C9" s="428">
        <v>1411</v>
      </c>
      <c r="D9" s="58">
        <f t="shared" ref="D9:D13" si="0">INT(+C9*11.12)</f>
        <v>15690</v>
      </c>
      <c r="E9" s="562"/>
    </row>
    <row r="10" spans="1:8" ht="23.1" customHeight="1" x14ac:dyDescent="0.15">
      <c r="B10" s="211" t="s">
        <v>260</v>
      </c>
      <c r="C10" s="430">
        <v>544</v>
      </c>
      <c r="D10" s="58">
        <f t="shared" si="0"/>
        <v>6049</v>
      </c>
      <c r="E10" s="562"/>
    </row>
    <row r="11" spans="1:8" ht="23.1" customHeight="1" x14ac:dyDescent="0.15">
      <c r="B11" s="174" t="s">
        <v>261</v>
      </c>
      <c r="C11" s="428">
        <v>704</v>
      </c>
      <c r="D11" s="58">
        <f t="shared" si="0"/>
        <v>7828</v>
      </c>
      <c r="E11" s="562"/>
    </row>
    <row r="12" spans="1:8" ht="23.1" customHeight="1" x14ac:dyDescent="0.15">
      <c r="B12" s="211" t="s">
        <v>262</v>
      </c>
      <c r="C12" s="430">
        <v>326</v>
      </c>
      <c r="D12" s="58">
        <f t="shared" si="0"/>
        <v>3625</v>
      </c>
      <c r="E12" s="562"/>
    </row>
    <row r="13" spans="1:8" ht="23.1" customHeight="1" thickBot="1" x14ac:dyDescent="0.2">
      <c r="B13" s="328" t="s">
        <v>263</v>
      </c>
      <c r="C13" s="443">
        <v>422</v>
      </c>
      <c r="D13" s="59">
        <f t="shared" si="0"/>
        <v>4692</v>
      </c>
      <c r="E13" s="563"/>
    </row>
    <row r="14" spans="1:8" ht="23.1" customHeight="1" thickBot="1" x14ac:dyDescent="0.2">
      <c r="A14" s="244"/>
      <c r="B14" s="48"/>
      <c r="C14" s="413"/>
      <c r="D14" s="341"/>
      <c r="E14" s="414"/>
    </row>
    <row r="15" spans="1:8" ht="23.1" customHeight="1" x14ac:dyDescent="0.15">
      <c r="A15" s="266"/>
      <c r="B15" s="359" t="s">
        <v>264</v>
      </c>
      <c r="C15" s="360">
        <v>300</v>
      </c>
      <c r="D15" s="320">
        <f>INT(+C15*11.12)</f>
        <v>3336</v>
      </c>
      <c r="E15" s="361" t="s">
        <v>46</v>
      </c>
    </row>
    <row r="16" spans="1:8" ht="23.1" customHeight="1" x14ac:dyDescent="0.15">
      <c r="A16" s="244"/>
      <c r="B16" s="362" t="s">
        <v>265</v>
      </c>
      <c r="C16" s="428">
        <v>519</v>
      </c>
      <c r="D16" s="85">
        <f t="shared" ref="D16:D30" si="1">INT(+C16*11.12)</f>
        <v>5771</v>
      </c>
      <c r="E16" s="564" t="s">
        <v>46</v>
      </c>
    </row>
    <row r="17" spans="1:5" ht="23.1" customHeight="1" x14ac:dyDescent="0.15">
      <c r="A17" s="244"/>
      <c r="B17" s="431" t="s">
        <v>266</v>
      </c>
      <c r="C17" s="428">
        <v>421</v>
      </c>
      <c r="D17" s="89">
        <f t="shared" si="1"/>
        <v>4681</v>
      </c>
      <c r="E17" s="562"/>
    </row>
    <row r="18" spans="1:5" ht="23.1" customHeight="1" x14ac:dyDescent="0.15">
      <c r="A18" s="244"/>
      <c r="B18" s="431" t="s">
        <v>267</v>
      </c>
      <c r="C18" s="428">
        <v>323</v>
      </c>
      <c r="D18" s="89">
        <f t="shared" si="1"/>
        <v>3591</v>
      </c>
      <c r="E18" s="562"/>
    </row>
    <row r="19" spans="1:5" ht="23.1" customHeight="1" x14ac:dyDescent="0.15">
      <c r="A19" s="244"/>
      <c r="B19" s="431" t="s">
        <v>268</v>
      </c>
      <c r="C19" s="428">
        <v>114</v>
      </c>
      <c r="D19" s="89">
        <f t="shared" si="1"/>
        <v>1267</v>
      </c>
      <c r="E19" s="565"/>
    </row>
    <row r="20" spans="1:5" ht="23.1" customHeight="1" x14ac:dyDescent="0.15">
      <c r="A20" s="244"/>
      <c r="B20" s="429" t="s">
        <v>269</v>
      </c>
      <c r="C20" s="428">
        <v>125</v>
      </c>
      <c r="D20" s="89">
        <f t="shared" si="1"/>
        <v>1390</v>
      </c>
      <c r="E20" s="346" t="s">
        <v>91</v>
      </c>
    </row>
    <row r="21" spans="1:5" ht="23.1" customHeight="1" x14ac:dyDescent="0.15">
      <c r="A21" s="244"/>
      <c r="B21" s="429" t="s">
        <v>270</v>
      </c>
      <c r="C21" s="428">
        <v>250</v>
      </c>
      <c r="D21" s="85">
        <f t="shared" si="1"/>
        <v>2780</v>
      </c>
      <c r="E21" s="564" t="s">
        <v>91</v>
      </c>
    </row>
    <row r="22" spans="1:5" ht="23.1" customHeight="1" x14ac:dyDescent="0.15">
      <c r="A22" s="244"/>
      <c r="B22" s="429" t="s">
        <v>271</v>
      </c>
      <c r="C22" s="428">
        <v>200</v>
      </c>
      <c r="D22" s="89">
        <f t="shared" si="1"/>
        <v>2224</v>
      </c>
      <c r="E22" s="565"/>
    </row>
    <row r="23" spans="1:5" ht="23.1" customHeight="1" x14ac:dyDescent="0.15">
      <c r="A23" s="244"/>
      <c r="B23" s="429" t="s">
        <v>272</v>
      </c>
      <c r="C23" s="428">
        <v>450</v>
      </c>
      <c r="D23" s="85">
        <f t="shared" si="1"/>
        <v>5004</v>
      </c>
      <c r="E23" s="564" t="s">
        <v>47</v>
      </c>
    </row>
    <row r="24" spans="1:5" ht="23.1" customHeight="1" x14ac:dyDescent="0.15">
      <c r="A24" s="244"/>
      <c r="B24" s="429" t="s">
        <v>273</v>
      </c>
      <c r="C24" s="428">
        <v>600</v>
      </c>
      <c r="D24" s="89">
        <f t="shared" si="1"/>
        <v>6672</v>
      </c>
      <c r="E24" s="562"/>
    </row>
    <row r="25" spans="1:5" ht="23.1" customHeight="1" x14ac:dyDescent="0.15">
      <c r="A25" s="244"/>
      <c r="B25" s="429" t="s">
        <v>274</v>
      </c>
      <c r="C25" s="428">
        <v>600</v>
      </c>
      <c r="D25" s="89">
        <f t="shared" si="1"/>
        <v>6672</v>
      </c>
      <c r="E25" s="562"/>
    </row>
    <row r="26" spans="1:5" ht="23.1" customHeight="1" x14ac:dyDescent="0.15">
      <c r="A26" s="244"/>
      <c r="B26" s="429" t="s">
        <v>275</v>
      </c>
      <c r="C26" s="428">
        <v>750</v>
      </c>
      <c r="D26" s="85">
        <f t="shared" si="1"/>
        <v>8340</v>
      </c>
      <c r="E26" s="562"/>
    </row>
    <row r="27" spans="1:5" ht="23.1" customHeight="1" x14ac:dyDescent="0.15">
      <c r="A27" s="244"/>
      <c r="B27" s="429" t="s">
        <v>276</v>
      </c>
      <c r="C27" s="428">
        <v>900</v>
      </c>
      <c r="D27" s="89">
        <f t="shared" si="1"/>
        <v>10008</v>
      </c>
      <c r="E27" s="565"/>
    </row>
    <row r="28" spans="1:5" ht="23.1" customHeight="1" x14ac:dyDescent="0.15">
      <c r="A28" s="244"/>
      <c r="B28" s="433" t="s">
        <v>277</v>
      </c>
      <c r="C28" s="432">
        <v>50</v>
      </c>
      <c r="D28" s="85">
        <f t="shared" si="1"/>
        <v>556</v>
      </c>
      <c r="E28" s="120" t="s">
        <v>258</v>
      </c>
    </row>
    <row r="29" spans="1:5" ht="23.1" customHeight="1" x14ac:dyDescent="0.15">
      <c r="A29" s="244"/>
      <c r="B29" s="433" t="s">
        <v>278</v>
      </c>
      <c r="C29" s="432">
        <v>200</v>
      </c>
      <c r="D29" s="89">
        <f t="shared" si="1"/>
        <v>2224</v>
      </c>
      <c r="E29" s="120" t="s">
        <v>279</v>
      </c>
    </row>
    <row r="30" spans="1:5" ht="23.1" customHeight="1" x14ac:dyDescent="0.15">
      <c r="A30" s="244"/>
      <c r="B30" s="199" t="s">
        <v>280</v>
      </c>
      <c r="C30" s="446">
        <v>400</v>
      </c>
      <c r="D30" s="85">
        <f t="shared" si="1"/>
        <v>4448</v>
      </c>
      <c r="E30" s="346" t="s">
        <v>91</v>
      </c>
    </row>
    <row r="31" spans="1:5" ht="28.5" customHeight="1" x14ac:dyDescent="0.15">
      <c r="A31" s="244"/>
      <c r="B31" s="173" t="s">
        <v>671</v>
      </c>
      <c r="C31" s="567" t="s">
        <v>672</v>
      </c>
      <c r="D31" s="568"/>
      <c r="E31" s="569"/>
    </row>
    <row r="32" spans="1:5" ht="30" customHeight="1" thickBot="1" x14ac:dyDescent="0.2">
      <c r="A32" s="244"/>
      <c r="B32" s="445" t="s">
        <v>673</v>
      </c>
      <c r="C32" s="570" t="s">
        <v>672</v>
      </c>
      <c r="D32" s="571"/>
      <c r="E32" s="572"/>
    </row>
    <row r="33" spans="1:7" ht="9.75" customHeight="1" x14ac:dyDescent="0.15">
      <c r="A33" s="244"/>
      <c r="D33" s="365"/>
    </row>
    <row r="34" spans="1:7" x14ac:dyDescent="0.15">
      <c r="B34" s="130" t="s">
        <v>281</v>
      </c>
      <c r="C34" s="366"/>
      <c r="D34" s="165"/>
      <c r="E34" s="165"/>
    </row>
    <row r="35" spans="1:7" x14ac:dyDescent="0.15">
      <c r="B35" s="566" t="s">
        <v>282</v>
      </c>
      <c r="C35" s="566"/>
      <c r="D35" s="566"/>
      <c r="E35" s="566"/>
    </row>
    <row r="36" spans="1:7" x14ac:dyDescent="0.15">
      <c r="B36" s="427"/>
      <c r="C36" s="427"/>
      <c r="D36" s="427"/>
      <c r="E36" s="427"/>
    </row>
    <row r="37" spans="1:7" ht="15" thickBot="1" x14ac:dyDescent="0.2">
      <c r="B37" s="373" t="s">
        <v>167</v>
      </c>
      <c r="C37" s="374"/>
      <c r="D37" s="374"/>
      <c r="E37" s="374"/>
      <c r="F37" s="374"/>
      <c r="G37" s="218"/>
    </row>
    <row r="38" spans="1:7" ht="17.25" customHeight="1" thickBot="1" x14ac:dyDescent="0.2">
      <c r="B38" s="345" t="s">
        <v>452</v>
      </c>
      <c r="C38" s="552" t="s">
        <v>446</v>
      </c>
      <c r="D38" s="552"/>
      <c r="E38" s="553" t="s">
        <v>447</v>
      </c>
      <c r="F38" s="554"/>
      <c r="G38" s="289"/>
    </row>
    <row r="39" spans="1:7" ht="136.15" customHeight="1" thickBot="1" x14ac:dyDescent="0.2">
      <c r="B39" s="402" t="s">
        <v>453</v>
      </c>
      <c r="C39" s="555" t="s">
        <v>448</v>
      </c>
      <c r="D39" s="555"/>
      <c r="E39" s="556" t="s">
        <v>449</v>
      </c>
      <c r="F39" s="557"/>
    </row>
    <row r="41" spans="1:7" x14ac:dyDescent="0.15">
      <c r="F41" s="246"/>
    </row>
  </sheetData>
  <mergeCells count="12">
    <mergeCell ref="C38:D38"/>
    <mergeCell ref="E38:F38"/>
    <mergeCell ref="C39:D39"/>
    <mergeCell ref="E39:F39"/>
    <mergeCell ref="F2:H2"/>
    <mergeCell ref="E8:E13"/>
    <mergeCell ref="E16:E19"/>
    <mergeCell ref="E21:E22"/>
    <mergeCell ref="E23:E27"/>
    <mergeCell ref="B35:E35"/>
    <mergeCell ref="C31:E31"/>
    <mergeCell ref="C32:E32"/>
  </mergeCells>
  <phoneticPr fontId="22"/>
  <pageMargins left="0.78740157480314965" right="0.39370078740157483" top="0.78740157480314965" bottom="0.78740157480314965" header="0" footer="0"/>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46"/>
  <sheetViews>
    <sheetView view="pageBreakPreview" zoomScaleNormal="100" zoomScaleSheetLayoutView="100" workbookViewId="0">
      <selection activeCell="K12" sqref="K12"/>
    </sheetView>
  </sheetViews>
  <sheetFormatPr defaultColWidth="9" defaultRowHeight="14.25" x14ac:dyDescent="0.15"/>
  <cols>
    <col min="1" max="1" width="0.875" style="1" customWidth="1"/>
    <col min="2" max="2" width="55.75" style="6" customWidth="1"/>
    <col min="3" max="6" width="9.75" style="3" customWidth="1"/>
    <col min="7" max="7" width="12.75" style="3" customWidth="1"/>
    <col min="8" max="8" width="3.75" style="1" customWidth="1"/>
    <col min="9" max="16384" width="9" style="1"/>
  </cols>
  <sheetData>
    <row r="1" spans="2:7" ht="6.75" customHeight="1" x14ac:dyDescent="0.15"/>
    <row r="2" spans="2:7" s="6" customFormat="1" ht="23.25" customHeight="1" x14ac:dyDescent="0.15">
      <c r="B2" s="573" t="s">
        <v>455</v>
      </c>
      <c r="C2" s="573"/>
      <c r="D2" s="573"/>
      <c r="E2" s="573"/>
      <c r="F2" s="573"/>
      <c r="G2" s="573"/>
    </row>
    <row r="3" spans="2:7" s="6" customFormat="1" ht="12.75" customHeight="1" x14ac:dyDescent="0.15">
      <c r="B3" s="385"/>
      <c r="C3" s="385"/>
      <c r="D3" s="385"/>
      <c r="E3" s="385"/>
      <c r="F3" s="385"/>
      <c r="G3" s="385"/>
    </row>
    <row r="4" spans="2:7" s="44" customFormat="1" ht="23.25" customHeight="1" x14ac:dyDescent="0.15">
      <c r="B4" s="385"/>
      <c r="C4" s="385"/>
      <c r="D4" s="385"/>
      <c r="E4" s="385"/>
      <c r="F4" s="385"/>
      <c r="G4" s="381" t="s">
        <v>507</v>
      </c>
    </row>
    <row r="5" spans="2:7" s="6" customFormat="1" ht="8.25" customHeight="1" x14ac:dyDescent="0.15">
      <c r="B5" s="385"/>
      <c r="C5" s="385"/>
      <c r="D5" s="385"/>
      <c r="E5" s="385"/>
      <c r="F5" s="385"/>
      <c r="G5" s="385"/>
    </row>
    <row r="6" spans="2:7" ht="15" thickBot="1" x14ac:dyDescent="0.2">
      <c r="B6" s="44" t="s">
        <v>193</v>
      </c>
      <c r="C6" s="102" t="s">
        <v>62</v>
      </c>
      <c r="D6" s="103">
        <v>10.88</v>
      </c>
      <c r="E6" s="44" t="s">
        <v>36</v>
      </c>
      <c r="F6" s="44"/>
      <c r="G6" s="44"/>
    </row>
    <row r="7" spans="2:7" ht="24.75" customHeight="1" thickBot="1" x14ac:dyDescent="0.2">
      <c r="B7" s="11" t="s">
        <v>25</v>
      </c>
      <c r="C7" s="27" t="s">
        <v>0</v>
      </c>
      <c r="D7" s="56" t="s">
        <v>76</v>
      </c>
      <c r="E7" s="57" t="s">
        <v>77</v>
      </c>
      <c r="F7" s="144" t="s">
        <v>121</v>
      </c>
      <c r="G7" s="26"/>
    </row>
    <row r="8" spans="2:7" ht="28.5" customHeight="1" x14ac:dyDescent="0.15">
      <c r="B8" s="64" t="s">
        <v>284</v>
      </c>
      <c r="C8" s="478">
        <v>308</v>
      </c>
      <c r="D8" s="315">
        <f>INT(C8*$D$6)-INT(INT(C8*$D$6)*0.9)</f>
        <v>336</v>
      </c>
      <c r="E8" s="316">
        <f>INT(C8*$D$6)-INT(INT(C8*$D$6)*0.8)</f>
        <v>671</v>
      </c>
      <c r="F8" s="316">
        <f>INT(C8*$D$6)-INT(INT(C8*$D$6)*0.7)</f>
        <v>1006</v>
      </c>
      <c r="G8" s="195"/>
    </row>
    <row r="9" spans="2:7" ht="35.450000000000003" customHeight="1" x14ac:dyDescent="0.15">
      <c r="B9" s="79" t="s">
        <v>285</v>
      </c>
      <c r="C9" s="96">
        <v>200</v>
      </c>
      <c r="D9" s="88">
        <f t="shared" ref="D9:D20" si="0">INT(C9*$D$6)-INT(INT(C9*$D$6)*0.9)</f>
        <v>218</v>
      </c>
      <c r="E9" s="89">
        <f t="shared" ref="E9:E12" si="1">INT(C9*$D$6)-INT(INT(C9*$D$6)*0.8)</f>
        <v>436</v>
      </c>
      <c r="F9" s="89">
        <f t="shared" ref="F9:F13" si="2">INT(C9*$D$6)-INT(INT(C9*$D$6)*0.7)</f>
        <v>653</v>
      </c>
      <c r="G9" s="97" t="s">
        <v>34</v>
      </c>
    </row>
    <row r="10" spans="2:7" ht="35.450000000000003" customHeight="1" x14ac:dyDescent="0.15">
      <c r="B10" s="199" t="s">
        <v>771</v>
      </c>
      <c r="C10" s="649"/>
      <c r="D10" s="650"/>
      <c r="E10" s="650"/>
      <c r="F10" s="650"/>
      <c r="G10" s="651"/>
    </row>
    <row r="11" spans="2:7" ht="28.5" customHeight="1" x14ac:dyDescent="0.15">
      <c r="B11" s="199" t="s">
        <v>558</v>
      </c>
      <c r="C11" s="479">
        <v>180</v>
      </c>
      <c r="D11" s="84">
        <f t="shared" si="0"/>
        <v>196</v>
      </c>
      <c r="E11" s="58">
        <f t="shared" si="1"/>
        <v>392</v>
      </c>
      <c r="F11" s="58">
        <f t="shared" si="2"/>
        <v>588</v>
      </c>
      <c r="G11" s="112" t="s">
        <v>46</v>
      </c>
    </row>
    <row r="12" spans="2:7" ht="28.5" customHeight="1" x14ac:dyDescent="0.15">
      <c r="B12" s="435" t="s">
        <v>559</v>
      </c>
      <c r="C12" s="93">
        <v>213</v>
      </c>
      <c r="D12" s="88">
        <f t="shared" si="0"/>
        <v>232</v>
      </c>
      <c r="E12" s="89">
        <f t="shared" si="1"/>
        <v>464</v>
      </c>
      <c r="F12" s="89">
        <f>INT(C12*$D$6)-INT(INT(C12*$D$6)*0.7)</f>
        <v>696</v>
      </c>
      <c r="G12" s="95" t="s">
        <v>46</v>
      </c>
    </row>
    <row r="13" spans="2:7" ht="28.5" customHeight="1" x14ac:dyDescent="0.15">
      <c r="B13" s="435" t="s">
        <v>762</v>
      </c>
      <c r="C13" s="93">
        <v>270</v>
      </c>
      <c r="D13" s="88">
        <f t="shared" ref="D13" si="3">INT(C13*$D$6)-INT(INT(C13*$D$6)*0.9)</f>
        <v>294</v>
      </c>
      <c r="E13" s="89">
        <f t="shared" ref="E13" si="4">INT(C13*$D$6)-INT(INT(C13*$D$6)*0.8)</f>
        <v>588</v>
      </c>
      <c r="F13" s="89">
        <f t="shared" si="2"/>
        <v>882</v>
      </c>
      <c r="G13" s="97" t="s">
        <v>91</v>
      </c>
    </row>
    <row r="14" spans="2:7" ht="28.5" customHeight="1" x14ac:dyDescent="0.15">
      <c r="B14" s="435" t="s">
        <v>557</v>
      </c>
      <c r="C14" s="326" t="s">
        <v>138</v>
      </c>
      <c r="D14" s="327" t="s">
        <v>283</v>
      </c>
      <c r="E14" s="327" t="s">
        <v>149</v>
      </c>
      <c r="F14" s="327" t="s">
        <v>289</v>
      </c>
      <c r="G14" s="196" t="s">
        <v>47</v>
      </c>
    </row>
    <row r="15" spans="2:7" ht="28.5" customHeight="1" x14ac:dyDescent="0.15">
      <c r="B15" s="435" t="s">
        <v>560</v>
      </c>
      <c r="C15" s="326">
        <v>240</v>
      </c>
      <c r="D15" s="88">
        <f t="shared" ref="D15" si="5">INT(C15*$D$6)-INT(INT(C15*$D$6)*0.9)</f>
        <v>262</v>
      </c>
      <c r="E15" s="89">
        <f t="shared" ref="E15:E20" si="6">INT(C15*$D$6)-INT(INT(C15*$D$6)*0.8)</f>
        <v>523</v>
      </c>
      <c r="F15" s="89">
        <f t="shared" ref="F15:F20" si="7">INT(C15*$D$6)-INT(INT(C15*$D$6)*0.7)</f>
        <v>784</v>
      </c>
      <c r="G15" s="480" t="s">
        <v>561</v>
      </c>
    </row>
    <row r="16" spans="2:7" ht="28.5" customHeight="1" x14ac:dyDescent="0.15">
      <c r="B16" s="435" t="s">
        <v>562</v>
      </c>
      <c r="C16" s="326">
        <v>50</v>
      </c>
      <c r="D16" s="88">
        <f t="shared" ref="D16" si="8">INT(C16*$D$6)-INT(INT(C16*$D$6)*0.9)</f>
        <v>55</v>
      </c>
      <c r="E16" s="89">
        <f t="shared" si="6"/>
        <v>109</v>
      </c>
      <c r="F16" s="89">
        <f t="shared" si="7"/>
        <v>164</v>
      </c>
      <c r="G16" s="196" t="s">
        <v>563</v>
      </c>
    </row>
    <row r="17" spans="1:8" ht="28.5" customHeight="1" x14ac:dyDescent="0.15">
      <c r="B17" s="435" t="s">
        <v>564</v>
      </c>
      <c r="C17" s="326">
        <v>600</v>
      </c>
      <c r="D17" s="88">
        <f t="shared" ref="D17" si="9">INT(C17*$D$6)-INT(INT(C17*$D$6)*0.9)</f>
        <v>653</v>
      </c>
      <c r="E17" s="89">
        <f t="shared" si="6"/>
        <v>1306</v>
      </c>
      <c r="F17" s="89">
        <f t="shared" si="7"/>
        <v>1959</v>
      </c>
      <c r="G17" s="481" t="s">
        <v>565</v>
      </c>
    </row>
    <row r="18" spans="1:8" ht="28.5" customHeight="1" x14ac:dyDescent="0.15">
      <c r="B18" s="435" t="s">
        <v>286</v>
      </c>
      <c r="C18" s="93">
        <v>17</v>
      </c>
      <c r="D18" s="88">
        <f t="shared" si="0"/>
        <v>19</v>
      </c>
      <c r="E18" s="89">
        <f t="shared" si="6"/>
        <v>37</v>
      </c>
      <c r="F18" s="89">
        <f t="shared" si="7"/>
        <v>56</v>
      </c>
      <c r="G18" s="196" t="s">
        <v>68</v>
      </c>
    </row>
    <row r="19" spans="1:8" ht="28.5" customHeight="1" x14ac:dyDescent="0.15">
      <c r="B19" s="79" t="s">
        <v>287</v>
      </c>
      <c r="C19" s="93">
        <v>6</v>
      </c>
      <c r="D19" s="88">
        <f t="shared" ref="D19" si="10">INT(C19*$D$6)-INT(INT(C19*$D$6)*0.9)</f>
        <v>7</v>
      </c>
      <c r="E19" s="89">
        <f t="shared" si="6"/>
        <v>13</v>
      </c>
      <c r="F19" s="89">
        <f t="shared" si="7"/>
        <v>20</v>
      </c>
      <c r="G19" s="94" t="s">
        <v>139</v>
      </c>
    </row>
    <row r="20" spans="1:8" ht="28.5" customHeight="1" x14ac:dyDescent="0.15">
      <c r="B20" s="174" t="s">
        <v>288</v>
      </c>
      <c r="C20" s="202">
        <v>3</v>
      </c>
      <c r="D20" s="91">
        <f t="shared" si="0"/>
        <v>4</v>
      </c>
      <c r="E20" s="105">
        <f t="shared" si="6"/>
        <v>7</v>
      </c>
      <c r="F20" s="105">
        <f t="shared" si="7"/>
        <v>10</v>
      </c>
      <c r="G20" s="477" t="s">
        <v>47</v>
      </c>
    </row>
    <row r="21" spans="1:8" s="44" customFormat="1" ht="28.5" customHeight="1" x14ac:dyDescent="0.15">
      <c r="A21" s="244"/>
      <c r="B21" s="463" t="s">
        <v>701</v>
      </c>
      <c r="C21" s="603" t="s">
        <v>691</v>
      </c>
      <c r="D21" s="604"/>
      <c r="E21" s="604"/>
      <c r="F21" s="604"/>
      <c r="G21" s="605"/>
    </row>
    <row r="22" spans="1:8" s="44" customFormat="1" ht="30" customHeight="1" x14ac:dyDescent="0.15">
      <c r="A22" s="244"/>
      <c r="B22" s="463" t="s">
        <v>702</v>
      </c>
      <c r="C22" s="603" t="s">
        <v>691</v>
      </c>
      <c r="D22" s="604"/>
      <c r="E22" s="604"/>
      <c r="F22" s="604"/>
      <c r="G22" s="605"/>
    </row>
    <row r="23" spans="1:8" s="44" customFormat="1" ht="37.9" customHeight="1" thickBot="1" x14ac:dyDescent="0.2">
      <c r="A23" s="244"/>
      <c r="B23" s="464" t="s">
        <v>703</v>
      </c>
      <c r="C23" s="570" t="s">
        <v>686</v>
      </c>
      <c r="D23" s="636"/>
      <c r="E23" s="636"/>
      <c r="F23" s="636"/>
      <c r="G23" s="637"/>
    </row>
    <row r="25" spans="1:8" s="228" customFormat="1" ht="12" x14ac:dyDescent="0.15">
      <c r="B25" s="228" t="s">
        <v>207</v>
      </c>
      <c r="C25" s="318"/>
      <c r="D25" s="318"/>
      <c r="E25" s="318"/>
      <c r="F25" s="318"/>
      <c r="G25" s="318"/>
    </row>
    <row r="26" spans="1:8" s="228" customFormat="1" ht="12" x14ac:dyDescent="0.15">
      <c r="B26" s="228" t="s">
        <v>472</v>
      </c>
      <c r="C26" s="318"/>
      <c r="D26" s="318"/>
      <c r="E26" s="318"/>
      <c r="F26" s="318"/>
      <c r="G26" s="318"/>
    </row>
    <row r="27" spans="1:8" s="228" customFormat="1" ht="12" x14ac:dyDescent="0.15">
      <c r="B27" s="228" t="s">
        <v>206</v>
      </c>
      <c r="C27" s="318"/>
      <c r="D27" s="318"/>
      <c r="E27" s="318"/>
      <c r="F27" s="318"/>
      <c r="G27" s="318"/>
    </row>
    <row r="28" spans="1:8" s="228" customFormat="1" ht="12" x14ac:dyDescent="0.15">
      <c r="B28" s="228" t="s">
        <v>187</v>
      </c>
      <c r="C28" s="318"/>
      <c r="D28" s="318"/>
      <c r="E28" s="318"/>
      <c r="F28" s="318"/>
      <c r="G28" s="318"/>
    </row>
    <row r="29" spans="1:8" s="228" customFormat="1" ht="12" x14ac:dyDescent="0.15">
      <c r="B29" s="228" t="s">
        <v>182</v>
      </c>
      <c r="C29" s="318"/>
      <c r="D29" s="318"/>
      <c r="E29" s="318"/>
      <c r="F29" s="318"/>
      <c r="G29" s="318"/>
    </row>
    <row r="30" spans="1:8" s="44" customFormat="1" x14ac:dyDescent="0.15">
      <c r="C30" s="159"/>
      <c r="D30" s="159"/>
      <c r="E30" s="159"/>
      <c r="F30" s="159"/>
      <c r="G30" s="159"/>
    </row>
    <row r="31" spans="1:8" s="44" customFormat="1" ht="15" thickBot="1" x14ac:dyDescent="0.2">
      <c r="B31" s="373" t="s">
        <v>167</v>
      </c>
      <c r="C31" s="374"/>
      <c r="D31" s="374"/>
      <c r="E31" s="374"/>
      <c r="F31" s="374"/>
      <c r="G31" s="374"/>
    </row>
    <row r="32" spans="1:8" s="44" customFormat="1" ht="15" thickBot="1" x14ac:dyDescent="0.2">
      <c r="B32" s="377" t="s">
        <v>168</v>
      </c>
      <c r="C32" s="384" t="s">
        <v>169</v>
      </c>
      <c r="D32" s="553" t="s">
        <v>170</v>
      </c>
      <c r="E32" s="553"/>
      <c r="F32" s="553"/>
      <c r="G32" s="554"/>
      <c r="H32" s="289"/>
    </row>
    <row r="33" spans="2:7" s="44" customFormat="1" x14ac:dyDescent="0.15">
      <c r="B33" s="575" t="s">
        <v>172</v>
      </c>
      <c r="C33" s="577" t="s">
        <v>173</v>
      </c>
      <c r="D33" s="646" t="s">
        <v>324</v>
      </c>
      <c r="E33" s="647"/>
      <c r="F33" s="647"/>
      <c r="G33" s="648"/>
    </row>
    <row r="34" spans="2:7" s="44" customFormat="1" x14ac:dyDescent="0.15">
      <c r="B34" s="575"/>
      <c r="C34" s="578"/>
      <c r="D34" s="583"/>
      <c r="E34" s="583"/>
      <c r="F34" s="583"/>
      <c r="G34" s="584"/>
    </row>
    <row r="35" spans="2:7" s="44" customFormat="1" x14ac:dyDescent="0.15">
      <c r="B35" s="575"/>
      <c r="C35" s="578"/>
      <c r="D35" s="583"/>
      <c r="E35" s="583"/>
      <c r="F35" s="583"/>
      <c r="G35" s="584"/>
    </row>
    <row r="36" spans="2:7" s="44" customFormat="1" x14ac:dyDescent="0.15">
      <c r="B36" s="575"/>
      <c r="C36" s="578"/>
      <c r="D36" s="583"/>
      <c r="E36" s="583"/>
      <c r="F36" s="583"/>
      <c r="G36" s="584"/>
    </row>
    <row r="37" spans="2:7" s="44" customFormat="1" x14ac:dyDescent="0.15">
      <c r="B37" s="575"/>
      <c r="C37" s="578"/>
      <c r="D37" s="583"/>
      <c r="E37" s="583"/>
      <c r="F37" s="583"/>
      <c r="G37" s="584"/>
    </row>
    <row r="38" spans="2:7" s="44" customFormat="1" x14ac:dyDescent="0.15">
      <c r="B38" s="575"/>
      <c r="C38" s="578"/>
      <c r="D38" s="583"/>
      <c r="E38" s="583"/>
      <c r="F38" s="583"/>
      <c r="G38" s="584"/>
    </row>
    <row r="39" spans="2:7" s="44" customFormat="1" x14ac:dyDescent="0.15">
      <c r="B39" s="575"/>
      <c r="C39" s="578"/>
      <c r="D39" s="583"/>
      <c r="E39" s="583"/>
      <c r="F39" s="583"/>
      <c r="G39" s="584"/>
    </row>
    <row r="40" spans="2:7" s="44" customFormat="1" ht="15" thickBot="1" x14ac:dyDescent="0.2">
      <c r="B40" s="576"/>
      <c r="C40" s="579"/>
      <c r="D40" s="585"/>
      <c r="E40" s="585"/>
      <c r="F40" s="585"/>
      <c r="G40" s="586"/>
    </row>
    <row r="41" spans="2:7" s="44" customFormat="1" x14ac:dyDescent="0.15">
      <c r="B41" s="290"/>
      <c r="C41" s="386"/>
      <c r="D41" s="292"/>
      <c r="E41" s="292"/>
      <c r="F41" s="292"/>
      <c r="G41" s="292"/>
    </row>
    <row r="42" spans="2:7" s="44" customFormat="1" ht="15" thickBot="1" x14ac:dyDescent="0.2">
      <c r="B42" s="376" t="s">
        <v>174</v>
      </c>
      <c r="C42" s="386"/>
      <c r="D42" s="292"/>
      <c r="E42" s="292"/>
      <c r="F42" s="292"/>
      <c r="G42" s="292"/>
    </row>
    <row r="43" spans="2:7" s="44" customFormat="1" ht="15" thickBot="1" x14ac:dyDescent="0.2">
      <c r="B43" s="377" t="s">
        <v>168</v>
      </c>
      <c r="C43" s="619" t="s">
        <v>169</v>
      </c>
      <c r="D43" s="620"/>
      <c r="E43" s="621" t="s">
        <v>170</v>
      </c>
      <c r="F43" s="621"/>
      <c r="G43" s="622"/>
    </row>
    <row r="44" spans="2:7" s="44" customFormat="1" ht="15" thickBot="1" x14ac:dyDescent="0.2">
      <c r="B44" s="609" t="s">
        <v>175</v>
      </c>
      <c r="C44" s="610" t="s">
        <v>176</v>
      </c>
      <c r="D44" s="611"/>
      <c r="E44" s="613" t="s">
        <v>177</v>
      </c>
      <c r="F44" s="614"/>
      <c r="G44" s="614"/>
    </row>
    <row r="45" spans="2:7" s="44" customFormat="1" ht="15" thickBot="1" x14ac:dyDescent="0.2">
      <c r="B45" s="609"/>
      <c r="C45" s="612"/>
      <c r="D45" s="611"/>
      <c r="E45" s="615"/>
      <c r="F45" s="614"/>
      <c r="G45" s="614"/>
    </row>
    <row r="46" spans="2:7" s="44" customFormat="1" ht="15" thickBot="1" x14ac:dyDescent="0.2">
      <c r="B46" s="609"/>
      <c r="C46" s="612"/>
      <c r="D46" s="611"/>
      <c r="E46" s="615"/>
      <c r="F46" s="614"/>
      <c r="G46" s="614"/>
    </row>
  </sheetData>
  <mergeCells count="14">
    <mergeCell ref="C43:D43"/>
    <mergeCell ref="E43:G43"/>
    <mergeCell ref="B44:B46"/>
    <mergeCell ref="C44:D46"/>
    <mergeCell ref="E44:G46"/>
    <mergeCell ref="B2:G2"/>
    <mergeCell ref="D32:G32"/>
    <mergeCell ref="B33:B40"/>
    <mergeCell ref="C33:C40"/>
    <mergeCell ref="D33:G40"/>
    <mergeCell ref="C21:G21"/>
    <mergeCell ref="C22:G22"/>
    <mergeCell ref="C23:G23"/>
    <mergeCell ref="C10:G10"/>
  </mergeCells>
  <phoneticPr fontId="2"/>
  <pageMargins left="0.78740157480314965" right="0.59055118110236227" top="0.78740157480314965" bottom="0.78740157480314965" header="0" footer="0"/>
  <pageSetup paperSize="9" scale="7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54"/>
  <sheetViews>
    <sheetView view="pageBreakPreview" zoomScaleNormal="100" zoomScaleSheetLayoutView="100" workbookViewId="0">
      <selection activeCell="C14" sqref="C14"/>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2.625" style="1" customWidth="1"/>
    <col min="9" max="16384" width="9" style="1"/>
  </cols>
  <sheetData>
    <row r="1" spans="1:7" ht="6.75" customHeight="1" x14ac:dyDescent="0.15"/>
    <row r="2" spans="1:7" s="6" customFormat="1" ht="23.25" customHeight="1" x14ac:dyDescent="0.15">
      <c r="B2" s="573" t="s">
        <v>456</v>
      </c>
      <c r="C2" s="573"/>
      <c r="D2" s="573"/>
      <c r="E2" s="573"/>
      <c r="F2" s="573"/>
      <c r="G2" s="573"/>
    </row>
    <row r="3" spans="1:7" s="6" customFormat="1" ht="12.75" customHeight="1" x14ac:dyDescent="0.15">
      <c r="B3" s="385"/>
      <c r="C3" s="385"/>
      <c r="D3" s="385"/>
      <c r="E3" s="385"/>
      <c r="F3" s="385"/>
      <c r="G3" s="385"/>
    </row>
    <row r="4" spans="1:7" s="44" customFormat="1" ht="23.25" customHeight="1" x14ac:dyDescent="0.15">
      <c r="B4" s="385"/>
      <c r="C4" s="385"/>
      <c r="D4" s="385"/>
      <c r="E4" s="385"/>
      <c r="F4" s="385"/>
      <c r="G4" s="381" t="s">
        <v>507</v>
      </c>
    </row>
    <row r="5" spans="1:7" ht="15" thickBot="1" x14ac:dyDescent="0.2">
      <c r="B5" s="398" t="s">
        <v>194</v>
      </c>
      <c r="C5" s="102" t="s">
        <v>62</v>
      </c>
      <c r="D5" s="103">
        <v>10.88</v>
      </c>
      <c r="E5" s="44" t="s">
        <v>36</v>
      </c>
      <c r="F5" s="44"/>
      <c r="G5" s="44"/>
    </row>
    <row r="6" spans="1:7" ht="24.75" customHeight="1" thickBot="1" x14ac:dyDescent="0.2">
      <c r="B6" s="280" t="s">
        <v>60</v>
      </c>
      <c r="C6" s="27" t="s">
        <v>0</v>
      </c>
      <c r="D6" s="56" t="s">
        <v>76</v>
      </c>
      <c r="E6" s="57" t="s">
        <v>77</v>
      </c>
      <c r="F6" s="144" t="s">
        <v>121</v>
      </c>
      <c r="G6" s="25"/>
    </row>
    <row r="7" spans="1:7" ht="33.75" customHeight="1" x14ac:dyDescent="0.15">
      <c r="B7" s="197" t="s">
        <v>290</v>
      </c>
      <c r="C7" s="484">
        <v>298</v>
      </c>
      <c r="D7" s="325">
        <f>INT(C7*$D$5)-INT(INT(C7*$D$5)*0.9)</f>
        <v>325</v>
      </c>
      <c r="E7" s="316">
        <f>INT(C7*$D$5)-INT(INT(C7*$D$5)*0.8)</f>
        <v>649</v>
      </c>
      <c r="F7" s="316">
        <f>INT(C7*$D$5)-INT(INT(C7*$D$5)*0.7)</f>
        <v>973</v>
      </c>
      <c r="G7" s="198" t="s">
        <v>54</v>
      </c>
    </row>
    <row r="8" spans="1:7" ht="35.450000000000003" customHeight="1" x14ac:dyDescent="0.15">
      <c r="B8" s="79" t="s">
        <v>285</v>
      </c>
      <c r="C8" s="96">
        <v>200</v>
      </c>
      <c r="D8" s="110">
        <f>INT(C8*$D$5)-INT(INT(C8*$D$5)*0.9)</f>
        <v>218</v>
      </c>
      <c r="E8" s="89">
        <f>INT(C8*$D$5)-INT(INT(C8*$D$5)*0.8)</f>
        <v>436</v>
      </c>
      <c r="F8" s="89">
        <f t="shared" ref="F8:F13" si="0">INT(C8*$D$5)-INT(INT(C8*$D$5)*0.7)</f>
        <v>653</v>
      </c>
      <c r="G8" s="97" t="s">
        <v>34</v>
      </c>
    </row>
    <row r="9" spans="1:7" ht="35.450000000000003" customHeight="1" x14ac:dyDescent="0.15">
      <c r="B9" s="487" t="s">
        <v>566</v>
      </c>
      <c r="C9" s="326" t="s">
        <v>138</v>
      </c>
      <c r="D9" s="327" t="s">
        <v>283</v>
      </c>
      <c r="E9" s="327" t="s">
        <v>149</v>
      </c>
      <c r="F9" s="327" t="s">
        <v>289</v>
      </c>
      <c r="G9" s="97" t="s">
        <v>42</v>
      </c>
    </row>
    <row r="10" spans="1:7" ht="35.450000000000003" customHeight="1" x14ac:dyDescent="0.15">
      <c r="B10" s="199" t="s">
        <v>568</v>
      </c>
      <c r="C10" s="96">
        <v>50</v>
      </c>
      <c r="D10" s="110">
        <f>INT(C10*$D$5)-INT(INT(C10*$D$5)*0.9)</f>
        <v>55</v>
      </c>
      <c r="E10" s="89">
        <f>INT(C10*$D$5)-INT(INT(C10*$D$5)*0.8)</f>
        <v>109</v>
      </c>
      <c r="F10" s="89">
        <f>INT(C10*$D$5)-INT(INT(C10*$D$5)*0.7)</f>
        <v>164</v>
      </c>
      <c r="G10" s="485" t="s">
        <v>567</v>
      </c>
    </row>
    <row r="11" spans="1:7" ht="35.450000000000003" customHeight="1" x14ac:dyDescent="0.15">
      <c r="B11" s="199" t="s">
        <v>569</v>
      </c>
      <c r="C11" s="96">
        <v>600</v>
      </c>
      <c r="D11" s="110">
        <f>INT(C11*$D$5)-INT(INT(C11*$D$5)*0.9)</f>
        <v>653</v>
      </c>
      <c r="E11" s="89">
        <f>INT(C11*$D$5)-INT(INT(C11*$D$5)*0.8)</f>
        <v>1306</v>
      </c>
      <c r="F11" s="89">
        <f>INT(C11*$D$5)-INT(INT(C11*$D$5)*0.7)</f>
        <v>1959</v>
      </c>
      <c r="G11" s="486" t="s">
        <v>565</v>
      </c>
    </row>
    <row r="12" spans="1:7" ht="35.450000000000003" customHeight="1" x14ac:dyDescent="0.15">
      <c r="B12" s="199" t="s">
        <v>291</v>
      </c>
      <c r="C12" s="96">
        <v>6</v>
      </c>
      <c r="D12" s="110">
        <f>INT(C12*$D$5)-INT(INT(C12*$D$5)*0.9)</f>
        <v>7</v>
      </c>
      <c r="E12" s="89">
        <f>INT(C12*$D$5)-INT(INT(C12*$D$5)*0.8)</f>
        <v>13</v>
      </c>
      <c r="F12" s="89">
        <f>INT(C12*$D$5)-INT(INT(C12*$D$5)*0.7)</f>
        <v>20</v>
      </c>
      <c r="G12" s="97" t="s">
        <v>42</v>
      </c>
    </row>
    <row r="13" spans="1:7" ht="33.75" customHeight="1" x14ac:dyDescent="0.15">
      <c r="B13" s="483" t="s">
        <v>292</v>
      </c>
      <c r="C13" s="473">
        <v>3</v>
      </c>
      <c r="D13" s="489">
        <f>INT(C13*$D$5)-INT(INT(C13*$D$5)*0.9)</f>
        <v>4</v>
      </c>
      <c r="E13" s="85">
        <f>INT(C13*$D$5)-INT(INT(C13*$D$5)*0.8)</f>
        <v>7</v>
      </c>
      <c r="F13" s="85">
        <f t="shared" si="0"/>
        <v>10</v>
      </c>
      <c r="G13" s="472" t="s">
        <v>150</v>
      </c>
    </row>
    <row r="14" spans="1:7" ht="33.75" customHeight="1" x14ac:dyDescent="0.15">
      <c r="B14" s="482" t="s">
        <v>704</v>
      </c>
      <c r="C14" s="470" t="s">
        <v>745</v>
      </c>
      <c r="D14" s="488" t="s">
        <v>746</v>
      </c>
      <c r="E14" s="327" t="s">
        <v>733</v>
      </c>
      <c r="F14" s="327" t="s">
        <v>747</v>
      </c>
      <c r="G14" s="490" t="s">
        <v>47</v>
      </c>
    </row>
    <row r="15" spans="1:7" s="44" customFormat="1" ht="28.5" customHeight="1" x14ac:dyDescent="0.15">
      <c r="A15" s="244"/>
      <c r="B15" s="463" t="s">
        <v>701</v>
      </c>
      <c r="C15" s="602" t="s">
        <v>691</v>
      </c>
      <c r="D15" s="600"/>
      <c r="E15" s="600"/>
      <c r="F15" s="600"/>
      <c r="G15" s="601"/>
    </row>
    <row r="16" spans="1:7" s="44" customFormat="1" ht="30" customHeight="1" x14ac:dyDescent="0.15">
      <c r="A16" s="244"/>
      <c r="B16" s="463" t="s">
        <v>702</v>
      </c>
      <c r="C16" s="603" t="s">
        <v>691</v>
      </c>
      <c r="D16" s="604"/>
      <c r="E16" s="604"/>
      <c r="F16" s="604"/>
      <c r="G16" s="605"/>
    </row>
    <row r="17" spans="1:8" s="44" customFormat="1" ht="37.9" customHeight="1" thickBot="1" x14ac:dyDescent="0.2">
      <c r="A17" s="244"/>
      <c r="B17" s="464" t="s">
        <v>703</v>
      </c>
      <c r="C17" s="570" t="s">
        <v>686</v>
      </c>
      <c r="D17" s="636"/>
      <c r="E17" s="636"/>
      <c r="F17" s="636"/>
      <c r="G17" s="637"/>
    </row>
    <row r="19" spans="1:8" s="228" customFormat="1" ht="12" x14ac:dyDescent="0.15">
      <c r="B19" s="228" t="s">
        <v>207</v>
      </c>
      <c r="C19" s="318"/>
      <c r="D19" s="318"/>
      <c r="E19" s="318"/>
      <c r="F19" s="318"/>
      <c r="G19" s="318"/>
    </row>
    <row r="20" spans="1:8" s="228" customFormat="1" ht="12" x14ac:dyDescent="0.15">
      <c r="B20" s="228" t="s">
        <v>472</v>
      </c>
      <c r="C20" s="318"/>
      <c r="D20" s="318"/>
      <c r="E20" s="318"/>
      <c r="F20" s="318"/>
      <c r="G20" s="318"/>
    </row>
    <row r="21" spans="1:8" s="228" customFormat="1" ht="12" x14ac:dyDescent="0.15">
      <c r="B21" s="228" t="s">
        <v>206</v>
      </c>
      <c r="C21" s="318"/>
      <c r="D21" s="318"/>
      <c r="E21" s="318"/>
      <c r="F21" s="318"/>
      <c r="G21" s="318"/>
    </row>
    <row r="22" spans="1:8" s="228" customFormat="1" ht="12" x14ac:dyDescent="0.15">
      <c r="B22" s="228" t="s">
        <v>187</v>
      </c>
      <c r="C22" s="318"/>
      <c r="D22" s="318"/>
      <c r="E22" s="318"/>
      <c r="F22" s="318"/>
      <c r="G22" s="318"/>
    </row>
    <row r="23" spans="1:8" s="228" customFormat="1" ht="12" x14ac:dyDescent="0.15">
      <c r="B23" s="228" t="s">
        <v>182</v>
      </c>
      <c r="C23" s="318"/>
      <c r="D23" s="318"/>
      <c r="E23" s="318"/>
      <c r="F23" s="318"/>
      <c r="G23" s="318"/>
    </row>
    <row r="24" spans="1:8" s="44" customFormat="1" x14ac:dyDescent="0.15">
      <c r="C24" s="159"/>
      <c r="D24" s="159"/>
      <c r="E24" s="159"/>
      <c r="F24" s="159"/>
      <c r="G24" s="159"/>
    </row>
    <row r="25" spans="1:8" s="44" customFormat="1" ht="15" thickBot="1" x14ac:dyDescent="0.2">
      <c r="B25" s="373" t="s">
        <v>167</v>
      </c>
      <c r="C25" s="374"/>
      <c r="D25" s="374"/>
      <c r="E25" s="374"/>
      <c r="F25" s="374"/>
      <c r="G25" s="374"/>
    </row>
    <row r="26" spans="1:8" s="44" customFormat="1" ht="15" thickBot="1" x14ac:dyDescent="0.2">
      <c r="B26" s="345" t="s">
        <v>168</v>
      </c>
      <c r="C26" s="382" t="s">
        <v>169</v>
      </c>
      <c r="D26" s="553" t="s">
        <v>170</v>
      </c>
      <c r="E26" s="553"/>
      <c r="F26" s="553"/>
      <c r="G26" s="554"/>
      <c r="H26" s="289"/>
    </row>
    <row r="27" spans="1:8" s="44" customFormat="1" x14ac:dyDescent="0.15">
      <c r="B27" s="575" t="s">
        <v>172</v>
      </c>
      <c r="C27" s="577" t="s">
        <v>173</v>
      </c>
      <c r="D27" s="646" t="s">
        <v>324</v>
      </c>
      <c r="E27" s="647"/>
      <c r="F27" s="647"/>
      <c r="G27" s="648"/>
    </row>
    <row r="28" spans="1:8" s="44" customFormat="1" x14ac:dyDescent="0.15">
      <c r="B28" s="575"/>
      <c r="C28" s="578"/>
      <c r="D28" s="583"/>
      <c r="E28" s="583"/>
      <c r="F28" s="583"/>
      <c r="G28" s="584"/>
      <c r="H28" s="244"/>
    </row>
    <row r="29" spans="1:8" s="44" customFormat="1" x14ac:dyDescent="0.15">
      <c r="B29" s="575"/>
      <c r="C29" s="578"/>
      <c r="D29" s="583"/>
      <c r="E29" s="583"/>
      <c r="F29" s="583"/>
      <c r="G29" s="584"/>
    </row>
    <row r="30" spans="1:8" s="44" customFormat="1" x14ac:dyDescent="0.15">
      <c r="B30" s="575"/>
      <c r="C30" s="578"/>
      <c r="D30" s="583"/>
      <c r="E30" s="583"/>
      <c r="F30" s="583"/>
      <c r="G30" s="584"/>
    </row>
    <row r="31" spans="1:8" s="44" customFormat="1" x14ac:dyDescent="0.15">
      <c r="B31" s="575"/>
      <c r="C31" s="578"/>
      <c r="D31" s="583"/>
      <c r="E31" s="583"/>
      <c r="F31" s="583"/>
      <c r="G31" s="584"/>
    </row>
    <row r="32" spans="1:8" s="44" customFormat="1" x14ac:dyDescent="0.15">
      <c r="B32" s="575"/>
      <c r="C32" s="578"/>
      <c r="D32" s="583"/>
      <c r="E32" s="583"/>
      <c r="F32" s="583"/>
      <c r="G32" s="584"/>
    </row>
    <row r="33" spans="2:7" s="44" customFormat="1" x14ac:dyDescent="0.15">
      <c r="B33" s="575"/>
      <c r="C33" s="578"/>
      <c r="D33" s="583"/>
      <c r="E33" s="583"/>
      <c r="F33" s="583"/>
      <c r="G33" s="584"/>
    </row>
    <row r="34" spans="2:7" s="44" customFormat="1" ht="15" thickBot="1" x14ac:dyDescent="0.2">
      <c r="B34" s="576"/>
      <c r="C34" s="579"/>
      <c r="D34" s="585"/>
      <c r="E34" s="585"/>
      <c r="F34" s="585"/>
      <c r="G34" s="586"/>
    </row>
    <row r="35" spans="2:7" s="44" customFormat="1" x14ac:dyDescent="0.15">
      <c r="B35" s="290"/>
      <c r="C35" s="386"/>
      <c r="D35" s="292"/>
      <c r="E35" s="292"/>
      <c r="F35" s="292"/>
      <c r="G35" s="292"/>
    </row>
    <row r="36" spans="2:7" s="44" customFormat="1" ht="15" thickBot="1" x14ac:dyDescent="0.2">
      <c r="B36" s="376" t="s">
        <v>174</v>
      </c>
      <c r="C36" s="386"/>
      <c r="D36" s="292"/>
      <c r="E36" s="292"/>
      <c r="F36" s="292"/>
      <c r="G36" s="292"/>
    </row>
    <row r="37" spans="2:7" s="44" customFormat="1" ht="15" thickBot="1" x14ac:dyDescent="0.2">
      <c r="B37" s="377" t="s">
        <v>168</v>
      </c>
      <c r="C37" s="619" t="s">
        <v>169</v>
      </c>
      <c r="D37" s="620"/>
      <c r="E37" s="621" t="s">
        <v>170</v>
      </c>
      <c r="F37" s="621"/>
      <c r="G37" s="622"/>
    </row>
    <row r="38" spans="2:7" s="44" customFormat="1" ht="15" thickBot="1" x14ac:dyDescent="0.2">
      <c r="B38" s="609" t="s">
        <v>175</v>
      </c>
      <c r="C38" s="610" t="s">
        <v>176</v>
      </c>
      <c r="D38" s="611"/>
      <c r="E38" s="613" t="s">
        <v>177</v>
      </c>
      <c r="F38" s="614"/>
      <c r="G38" s="614"/>
    </row>
    <row r="39" spans="2:7" s="44" customFormat="1" ht="15" thickBot="1" x14ac:dyDescent="0.2">
      <c r="B39" s="609"/>
      <c r="C39" s="612"/>
      <c r="D39" s="611"/>
      <c r="E39" s="615"/>
      <c r="F39" s="614"/>
      <c r="G39" s="614"/>
    </row>
    <row r="40" spans="2:7" s="44" customFormat="1" ht="15" thickBot="1" x14ac:dyDescent="0.2">
      <c r="B40" s="609"/>
      <c r="C40" s="612"/>
      <c r="D40" s="611"/>
      <c r="E40" s="615"/>
      <c r="F40" s="614"/>
      <c r="G40" s="614"/>
    </row>
    <row r="41" spans="2:7" ht="17.25" customHeight="1" x14ac:dyDescent="0.15"/>
    <row r="42" spans="2:7" ht="17.25" customHeight="1" x14ac:dyDescent="0.15"/>
    <row r="43" spans="2:7" ht="17.25" customHeight="1" x14ac:dyDescent="0.15"/>
    <row r="44" spans="2:7" ht="17.25" customHeight="1" x14ac:dyDescent="0.15"/>
    <row r="45" spans="2:7" ht="17.25" customHeight="1" x14ac:dyDescent="0.15"/>
    <row r="46" spans="2:7" ht="17.25" customHeight="1" x14ac:dyDescent="0.15"/>
    <row r="47" spans="2:7" ht="17.25" customHeight="1" x14ac:dyDescent="0.15"/>
    <row r="48" spans="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13">
    <mergeCell ref="C37:D37"/>
    <mergeCell ref="E37:G37"/>
    <mergeCell ref="B38:B40"/>
    <mergeCell ref="C38:D40"/>
    <mergeCell ref="E38:G40"/>
    <mergeCell ref="B2:G2"/>
    <mergeCell ref="D26:G26"/>
    <mergeCell ref="B27:B34"/>
    <mergeCell ref="C27:C34"/>
    <mergeCell ref="D27:G34"/>
    <mergeCell ref="C15:G15"/>
    <mergeCell ref="C16:G16"/>
    <mergeCell ref="C17:G17"/>
  </mergeCells>
  <phoneticPr fontId="2"/>
  <pageMargins left="0.78740157480314965" right="0.59055118110236227" top="0.78740157480314965" bottom="0.78740157480314965" header="0" footer="0"/>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H62"/>
  <sheetViews>
    <sheetView view="pageBreakPreview" zoomScaleNormal="100" zoomScaleSheetLayoutView="100" workbookViewId="0">
      <selection activeCell="B28" sqref="B28:B33"/>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3.375" style="1" customWidth="1"/>
    <col min="9" max="16384" width="9" style="1"/>
  </cols>
  <sheetData>
    <row r="1" spans="2:7" ht="6.75" customHeight="1" x14ac:dyDescent="0.15"/>
    <row r="2" spans="2:7" s="6" customFormat="1" ht="23.25" customHeight="1" x14ac:dyDescent="0.15">
      <c r="B2" s="573" t="s">
        <v>438</v>
      </c>
      <c r="C2" s="573"/>
      <c r="D2" s="573"/>
      <c r="E2" s="573"/>
      <c r="F2" s="573"/>
      <c r="G2" s="573"/>
    </row>
    <row r="3" spans="2:7" s="44" customFormat="1" ht="9" customHeight="1" x14ac:dyDescent="0.15">
      <c r="B3" s="385"/>
      <c r="C3" s="385"/>
      <c r="D3" s="385"/>
      <c r="E3" s="385"/>
      <c r="F3" s="385"/>
      <c r="G3" s="385"/>
    </row>
    <row r="4" spans="2:7" s="44" customFormat="1" ht="23.25" customHeight="1" x14ac:dyDescent="0.15">
      <c r="B4" s="385"/>
      <c r="C4" s="385"/>
      <c r="D4" s="385"/>
      <c r="E4" s="385"/>
      <c r="F4" s="385"/>
      <c r="G4" s="381" t="s">
        <v>507</v>
      </c>
    </row>
    <row r="5" spans="2:7" ht="9" customHeight="1" x14ac:dyDescent="0.15">
      <c r="B5" s="181"/>
      <c r="C5" s="180"/>
      <c r="D5" s="183"/>
      <c r="E5" s="183"/>
      <c r="F5" s="183"/>
      <c r="G5" s="180"/>
    </row>
    <row r="6" spans="2:7" ht="15" thickBot="1" x14ac:dyDescent="0.2">
      <c r="B6" s="181" t="s">
        <v>195</v>
      </c>
      <c r="C6" s="392" t="s">
        <v>122</v>
      </c>
      <c r="D6" s="103">
        <v>10</v>
      </c>
      <c r="E6" s="393" t="s">
        <v>36</v>
      </c>
      <c r="F6" s="393"/>
      <c r="G6" s="393"/>
    </row>
    <row r="7" spans="2:7" ht="24.75" customHeight="1" thickBot="1" x14ac:dyDescent="0.2">
      <c r="B7" s="34" t="s">
        <v>156</v>
      </c>
      <c r="C7" s="27" t="s">
        <v>0</v>
      </c>
      <c r="D7" s="56" t="s">
        <v>76</v>
      </c>
      <c r="E7" s="57" t="s">
        <v>77</v>
      </c>
      <c r="F7" s="144" t="s">
        <v>121</v>
      </c>
      <c r="G7" s="35"/>
    </row>
    <row r="8" spans="2:7" ht="22.9" customHeight="1" x14ac:dyDescent="0.15">
      <c r="B8" s="31" t="s">
        <v>354</v>
      </c>
      <c r="C8" s="32"/>
      <c r="D8" s="33"/>
      <c r="E8" s="33"/>
      <c r="F8" s="270"/>
      <c r="G8" s="656" t="s">
        <v>96</v>
      </c>
    </row>
    <row r="9" spans="2:7" ht="22.9" customHeight="1" x14ac:dyDescent="0.15">
      <c r="B9" s="28" t="s">
        <v>17</v>
      </c>
      <c r="C9" s="201"/>
      <c r="D9" s="4"/>
      <c r="E9" s="4"/>
      <c r="F9" s="271"/>
      <c r="G9" s="653"/>
    </row>
    <row r="10" spans="2:7" ht="22.9" customHeight="1" x14ac:dyDescent="0.15">
      <c r="B10" s="29" t="s">
        <v>92</v>
      </c>
      <c r="C10" s="479">
        <v>515</v>
      </c>
      <c r="D10" s="334">
        <f>INT(+C10*10)-INT(+C10*10*0.9)</f>
        <v>515</v>
      </c>
      <c r="E10" s="275">
        <f>INT(+C10*10)-INT(+C10*10*0.8)</f>
        <v>1030</v>
      </c>
      <c r="F10" s="275">
        <f>INT(+C10*10)-INT(+C10*10*0.7)</f>
        <v>1545</v>
      </c>
      <c r="G10" s="653"/>
    </row>
    <row r="11" spans="2:7" ht="22.9" customHeight="1" x14ac:dyDescent="0.15">
      <c r="B11" s="30" t="s">
        <v>93</v>
      </c>
      <c r="C11" s="479">
        <v>487</v>
      </c>
      <c r="D11" s="334">
        <f>INT(+C11*10)-INT(+C11*10*0.9)</f>
        <v>487</v>
      </c>
      <c r="E11" s="275">
        <f>INT(+C11*10)-INT(+C11*10*0.8)</f>
        <v>974</v>
      </c>
      <c r="F11" s="275">
        <f t="shared" ref="F11:F45" si="0">INT(+C11*10)-INT(+C11*10*0.7)</f>
        <v>1461</v>
      </c>
      <c r="G11" s="653"/>
    </row>
    <row r="12" spans="2:7" ht="22.9" customHeight="1" x14ac:dyDescent="0.15">
      <c r="B12" s="30" t="s">
        <v>94</v>
      </c>
      <c r="C12" s="93">
        <v>446</v>
      </c>
      <c r="D12" s="274">
        <f>INT(+C12*10)-INT(+C12*10*0.9)</f>
        <v>446</v>
      </c>
      <c r="E12" s="275">
        <f t="shared" ref="E12:E20" si="1">INT(+C12*10)-INT(+C12*10*0.8)</f>
        <v>892</v>
      </c>
      <c r="F12" s="275">
        <f t="shared" si="0"/>
        <v>1338</v>
      </c>
      <c r="G12" s="654"/>
    </row>
    <row r="13" spans="2:7" ht="22.9" customHeight="1" x14ac:dyDescent="0.15">
      <c r="B13" s="28" t="s">
        <v>18</v>
      </c>
      <c r="C13" s="202"/>
      <c r="D13" s="113"/>
      <c r="E13" s="114"/>
      <c r="F13" s="272"/>
      <c r="G13" s="652" t="s">
        <v>96</v>
      </c>
    </row>
    <row r="14" spans="2:7" ht="22.9" customHeight="1" x14ac:dyDescent="0.15">
      <c r="B14" s="29" t="s">
        <v>92</v>
      </c>
      <c r="C14" s="479">
        <v>299</v>
      </c>
      <c r="D14" s="274">
        <f>INT(+C14*10)-INT(+C14*10*0.9)</f>
        <v>299</v>
      </c>
      <c r="E14" s="275">
        <f t="shared" si="1"/>
        <v>598</v>
      </c>
      <c r="F14" s="275">
        <f t="shared" si="0"/>
        <v>897</v>
      </c>
      <c r="G14" s="653"/>
    </row>
    <row r="15" spans="2:7" ht="22.9" customHeight="1" x14ac:dyDescent="0.15">
      <c r="B15" s="30" t="s">
        <v>93</v>
      </c>
      <c r="C15" s="93">
        <v>287</v>
      </c>
      <c r="D15" s="274">
        <f>INT(+C15*10)-INT(+C15*10*0.9)</f>
        <v>287</v>
      </c>
      <c r="E15" s="275">
        <f t="shared" si="1"/>
        <v>574</v>
      </c>
      <c r="F15" s="275">
        <f t="shared" si="0"/>
        <v>861</v>
      </c>
      <c r="G15" s="653"/>
    </row>
    <row r="16" spans="2:7" ht="22.9" customHeight="1" x14ac:dyDescent="0.15">
      <c r="B16" s="30" t="s">
        <v>94</v>
      </c>
      <c r="C16" s="93">
        <v>260</v>
      </c>
      <c r="D16" s="274">
        <f>INT(+C16*10)-INT(+C16*10*0.9)</f>
        <v>260</v>
      </c>
      <c r="E16" s="275">
        <f t="shared" si="1"/>
        <v>520</v>
      </c>
      <c r="F16" s="275">
        <f t="shared" si="0"/>
        <v>780</v>
      </c>
      <c r="G16" s="654"/>
    </row>
    <row r="17" spans="2:7" ht="22.9" customHeight="1" x14ac:dyDescent="0.15">
      <c r="B17" s="28" t="s">
        <v>355</v>
      </c>
      <c r="C17" s="202"/>
      <c r="D17" s="337"/>
      <c r="E17" s="272"/>
      <c r="F17" s="272"/>
      <c r="G17" s="652" t="s">
        <v>96</v>
      </c>
    </row>
    <row r="18" spans="2:7" ht="22.9" customHeight="1" x14ac:dyDescent="0.15">
      <c r="B18" s="29" t="s">
        <v>92</v>
      </c>
      <c r="C18" s="479">
        <v>517</v>
      </c>
      <c r="D18" s="274">
        <f>INT(+C18*10)-INT(+C18*10*0.9)</f>
        <v>517</v>
      </c>
      <c r="E18" s="275">
        <f t="shared" si="1"/>
        <v>1034</v>
      </c>
      <c r="F18" s="275">
        <f t="shared" si="0"/>
        <v>1551</v>
      </c>
      <c r="G18" s="653"/>
    </row>
    <row r="19" spans="2:7" ht="22.9" customHeight="1" x14ac:dyDescent="0.15">
      <c r="B19" s="30" t="s">
        <v>93</v>
      </c>
      <c r="C19" s="479">
        <v>487</v>
      </c>
      <c r="D19" s="274">
        <f>INT(+C19*10)-INT(+C19*10*0.9)</f>
        <v>487</v>
      </c>
      <c r="E19" s="275">
        <f t="shared" si="1"/>
        <v>974</v>
      </c>
      <c r="F19" s="275">
        <f t="shared" si="0"/>
        <v>1461</v>
      </c>
      <c r="G19" s="653"/>
    </row>
    <row r="20" spans="2:7" ht="22.9" customHeight="1" x14ac:dyDescent="0.15">
      <c r="B20" s="30" t="s">
        <v>94</v>
      </c>
      <c r="C20" s="93">
        <v>441</v>
      </c>
      <c r="D20" s="274">
        <f>INT(+C20*10)-INT(+C20*10*0.9)</f>
        <v>441</v>
      </c>
      <c r="E20" s="275">
        <f t="shared" si="1"/>
        <v>882</v>
      </c>
      <c r="F20" s="275">
        <f t="shared" si="0"/>
        <v>1323</v>
      </c>
      <c r="G20" s="654"/>
    </row>
    <row r="21" spans="2:7" ht="22.9" customHeight="1" x14ac:dyDescent="0.15">
      <c r="B21" s="336" t="s">
        <v>356</v>
      </c>
      <c r="C21" s="203"/>
      <c r="D21" s="338"/>
      <c r="E21" s="273"/>
      <c r="F21" s="273"/>
      <c r="G21" s="657" t="s">
        <v>96</v>
      </c>
    </row>
    <row r="22" spans="2:7" ht="22.9" customHeight="1" x14ac:dyDescent="0.15">
      <c r="B22" s="336" t="s">
        <v>15</v>
      </c>
      <c r="C22" s="203"/>
      <c r="D22" s="338"/>
      <c r="E22" s="273"/>
      <c r="F22" s="273"/>
      <c r="G22" s="658"/>
    </row>
    <row r="23" spans="2:7" ht="22.9" customHeight="1" x14ac:dyDescent="0.15">
      <c r="B23" s="333" t="s">
        <v>92</v>
      </c>
      <c r="C23" s="479">
        <v>566</v>
      </c>
      <c r="D23" s="274">
        <f>INT(+C23*10)-INT(+C23*10*0.9)</f>
        <v>566</v>
      </c>
      <c r="E23" s="275">
        <f t="shared" ref="E23:E25" si="2">INT(+C23*10)-INT(+C23*10*0.8)</f>
        <v>1132</v>
      </c>
      <c r="F23" s="275">
        <f t="shared" si="0"/>
        <v>1698</v>
      </c>
      <c r="G23" s="658"/>
    </row>
    <row r="24" spans="2:7" ht="22.9" customHeight="1" x14ac:dyDescent="0.15">
      <c r="B24" s="335" t="s">
        <v>93</v>
      </c>
      <c r="C24" s="479">
        <v>417</v>
      </c>
      <c r="D24" s="274">
        <f>INT(+C24*10)-INT(+C24*10*0.9)</f>
        <v>417</v>
      </c>
      <c r="E24" s="275">
        <f t="shared" si="2"/>
        <v>834</v>
      </c>
      <c r="F24" s="275">
        <f t="shared" si="0"/>
        <v>1251</v>
      </c>
      <c r="G24" s="658"/>
    </row>
    <row r="25" spans="2:7" ht="22.9" customHeight="1" x14ac:dyDescent="0.15">
      <c r="B25" s="335" t="s">
        <v>94</v>
      </c>
      <c r="C25" s="93">
        <v>380</v>
      </c>
      <c r="D25" s="274">
        <f>INT(+C25*10)-INT(+C25*10*0.9)</f>
        <v>380</v>
      </c>
      <c r="E25" s="275">
        <f t="shared" si="2"/>
        <v>760</v>
      </c>
      <c r="F25" s="275">
        <f t="shared" si="0"/>
        <v>1140</v>
      </c>
      <c r="G25" s="659"/>
    </row>
    <row r="26" spans="2:7" ht="22.9" customHeight="1" x14ac:dyDescent="0.15">
      <c r="B26" s="336" t="s">
        <v>16</v>
      </c>
      <c r="C26" s="202"/>
      <c r="D26" s="337"/>
      <c r="E26" s="272"/>
      <c r="F26" s="272"/>
      <c r="G26" s="660" t="s">
        <v>555</v>
      </c>
    </row>
    <row r="27" spans="2:7" ht="22.9" customHeight="1" x14ac:dyDescent="0.15">
      <c r="B27" s="333" t="s">
        <v>92</v>
      </c>
      <c r="C27" s="479">
        <v>518</v>
      </c>
      <c r="D27" s="274">
        <f t="shared" ref="D27:D32" si="3">INT(+C27*10)-INT(+C27*10*0.9)</f>
        <v>518</v>
      </c>
      <c r="E27" s="275">
        <f t="shared" ref="E27:E30" si="4">INT(+C27*10)-INT(+C27*10*0.8)</f>
        <v>1036</v>
      </c>
      <c r="F27" s="275">
        <f t="shared" si="0"/>
        <v>1554</v>
      </c>
      <c r="G27" s="661"/>
    </row>
    <row r="28" spans="2:7" ht="22.9" customHeight="1" x14ac:dyDescent="0.15">
      <c r="B28" s="335" t="s">
        <v>93</v>
      </c>
      <c r="C28" s="479">
        <v>379</v>
      </c>
      <c r="D28" s="274">
        <f t="shared" si="3"/>
        <v>379</v>
      </c>
      <c r="E28" s="275">
        <f t="shared" si="4"/>
        <v>758</v>
      </c>
      <c r="F28" s="275">
        <f t="shared" si="0"/>
        <v>1137</v>
      </c>
      <c r="G28" s="661"/>
    </row>
    <row r="29" spans="2:7" ht="22.9" customHeight="1" x14ac:dyDescent="0.15">
      <c r="B29" s="335" t="s">
        <v>94</v>
      </c>
      <c r="C29" s="93">
        <v>342</v>
      </c>
      <c r="D29" s="274">
        <f t="shared" si="3"/>
        <v>342</v>
      </c>
      <c r="E29" s="275">
        <f t="shared" si="4"/>
        <v>684</v>
      </c>
      <c r="F29" s="275">
        <f t="shared" si="0"/>
        <v>1026</v>
      </c>
      <c r="G29" s="661"/>
    </row>
    <row r="30" spans="2:7" ht="22.9" customHeight="1" x14ac:dyDescent="0.15">
      <c r="B30" s="335" t="s">
        <v>358</v>
      </c>
      <c r="C30" s="202">
        <v>46</v>
      </c>
      <c r="D30" s="338">
        <f t="shared" si="3"/>
        <v>46</v>
      </c>
      <c r="E30" s="273">
        <f t="shared" si="4"/>
        <v>92</v>
      </c>
      <c r="F30" s="273">
        <f t="shared" si="0"/>
        <v>138</v>
      </c>
      <c r="G30" s="661"/>
    </row>
    <row r="31" spans="2:7" ht="22.9" customHeight="1" x14ac:dyDescent="0.15">
      <c r="B31" s="336" t="s">
        <v>509</v>
      </c>
      <c r="C31" s="202">
        <v>250</v>
      </c>
      <c r="D31" s="338">
        <f t="shared" si="3"/>
        <v>250</v>
      </c>
      <c r="E31" s="273">
        <f t="shared" ref="E31" si="5">INT(+C31*10)-INT(+C31*10*0.8)</f>
        <v>500</v>
      </c>
      <c r="F31" s="273">
        <f t="shared" ref="F31" si="6">INT(+C31*10)-INT(+C31*10*0.7)</f>
        <v>750</v>
      </c>
      <c r="G31" s="415" t="s">
        <v>508</v>
      </c>
    </row>
    <row r="32" spans="2:7" ht="22.9" customHeight="1" x14ac:dyDescent="0.15">
      <c r="B32" s="469" t="s">
        <v>510</v>
      </c>
      <c r="C32" s="202">
        <v>150</v>
      </c>
      <c r="D32" s="338">
        <f t="shared" si="3"/>
        <v>150</v>
      </c>
      <c r="E32" s="273">
        <f t="shared" ref="E32" si="7">INT(+C32*10)-INT(+C32*10*0.8)</f>
        <v>300</v>
      </c>
      <c r="F32" s="273">
        <f t="shared" ref="F32" si="8">INT(+C32*10)-INT(+C32*10*0.7)</f>
        <v>450</v>
      </c>
      <c r="G32" s="415" t="s">
        <v>508</v>
      </c>
    </row>
    <row r="33" spans="2:7" ht="22.9" customHeight="1" x14ac:dyDescent="0.15">
      <c r="B33" s="336" t="s">
        <v>357</v>
      </c>
      <c r="C33" s="202"/>
      <c r="D33" s="113"/>
      <c r="E33" s="114"/>
      <c r="F33" s="272"/>
      <c r="G33" s="652" t="s">
        <v>96</v>
      </c>
    </row>
    <row r="34" spans="2:7" ht="22.9" customHeight="1" x14ac:dyDescent="0.15">
      <c r="B34" s="336" t="s">
        <v>141</v>
      </c>
      <c r="C34" s="203"/>
      <c r="D34" s="338"/>
      <c r="E34" s="273"/>
      <c r="F34" s="273"/>
      <c r="G34" s="653"/>
    </row>
    <row r="35" spans="2:7" ht="22.9" customHeight="1" x14ac:dyDescent="0.15">
      <c r="B35" s="333" t="s">
        <v>92</v>
      </c>
      <c r="C35" s="479">
        <v>545</v>
      </c>
      <c r="D35" s="274">
        <f>INT(+C35*10)-INT(+C35*10*0.9)</f>
        <v>545</v>
      </c>
      <c r="E35" s="275">
        <f t="shared" ref="E35:E37" si="9">INT(+C35*10)-INT(+C35*10*0.8)</f>
        <v>1090</v>
      </c>
      <c r="F35" s="275">
        <f t="shared" ref="F35:F37" si="10">INT(+C35*10)-INT(+C35*10*0.7)</f>
        <v>1635</v>
      </c>
      <c r="G35" s="653"/>
    </row>
    <row r="36" spans="2:7" ht="22.9" customHeight="1" x14ac:dyDescent="0.15">
      <c r="B36" s="335" t="s">
        <v>93</v>
      </c>
      <c r="C36" s="479">
        <v>487</v>
      </c>
      <c r="D36" s="274">
        <f>INT(+C36*10)-INT(+C36*10*0.9)</f>
        <v>487</v>
      </c>
      <c r="E36" s="275">
        <f t="shared" si="9"/>
        <v>974</v>
      </c>
      <c r="F36" s="275">
        <f t="shared" si="10"/>
        <v>1461</v>
      </c>
      <c r="G36" s="653"/>
    </row>
    <row r="37" spans="2:7" ht="22.9" customHeight="1" x14ac:dyDescent="0.15">
      <c r="B37" s="335" t="s">
        <v>94</v>
      </c>
      <c r="C37" s="93">
        <v>444</v>
      </c>
      <c r="D37" s="274">
        <f>INT(+C37*10)-INT(+C37*10*0.9)</f>
        <v>444</v>
      </c>
      <c r="E37" s="275">
        <f t="shared" si="9"/>
        <v>888</v>
      </c>
      <c r="F37" s="275">
        <f t="shared" si="10"/>
        <v>1332</v>
      </c>
      <c r="G37" s="653"/>
    </row>
    <row r="38" spans="2:7" ht="22.9" customHeight="1" x14ac:dyDescent="0.15">
      <c r="B38" s="336" t="s">
        <v>142</v>
      </c>
      <c r="C38" s="203"/>
      <c r="D38" s="338"/>
      <c r="E38" s="273"/>
      <c r="F38" s="273"/>
      <c r="G38" s="653"/>
    </row>
    <row r="39" spans="2:7" ht="22.9" customHeight="1" x14ac:dyDescent="0.15">
      <c r="B39" s="333" t="s">
        <v>92</v>
      </c>
      <c r="C39" s="479">
        <v>525</v>
      </c>
      <c r="D39" s="274">
        <f>INT(+C39*10)-INT(+C39*10*0.9)</f>
        <v>525</v>
      </c>
      <c r="E39" s="275">
        <f t="shared" ref="E39:E41" si="11">INT(+C39*10)-INT(+C39*10*0.8)</f>
        <v>1050</v>
      </c>
      <c r="F39" s="275">
        <f t="shared" si="0"/>
        <v>1575</v>
      </c>
      <c r="G39" s="653"/>
    </row>
    <row r="40" spans="2:7" ht="22.9" customHeight="1" x14ac:dyDescent="0.15">
      <c r="B40" s="335" t="s">
        <v>93</v>
      </c>
      <c r="C40" s="479">
        <v>467</v>
      </c>
      <c r="D40" s="274">
        <f>INT(+C40*10)-INT(+C40*10*0.9)</f>
        <v>467</v>
      </c>
      <c r="E40" s="275">
        <f t="shared" si="11"/>
        <v>934</v>
      </c>
      <c r="F40" s="275">
        <f t="shared" si="0"/>
        <v>1401</v>
      </c>
      <c r="G40" s="653"/>
    </row>
    <row r="41" spans="2:7" ht="22.9" customHeight="1" x14ac:dyDescent="0.15">
      <c r="B41" s="335" t="s">
        <v>94</v>
      </c>
      <c r="C41" s="93">
        <v>424</v>
      </c>
      <c r="D41" s="274">
        <f>INT(+C41*10)-INT(+C41*10*0.9)</f>
        <v>424</v>
      </c>
      <c r="E41" s="275">
        <f t="shared" si="11"/>
        <v>848</v>
      </c>
      <c r="F41" s="275">
        <f t="shared" si="0"/>
        <v>1272</v>
      </c>
      <c r="G41" s="654"/>
    </row>
    <row r="42" spans="2:7" ht="22.9" customHeight="1" x14ac:dyDescent="0.15">
      <c r="B42" s="268" t="s">
        <v>359</v>
      </c>
      <c r="C42" s="202"/>
      <c r="D42" s="113"/>
      <c r="E42" s="114"/>
      <c r="F42" s="272"/>
      <c r="G42" s="652" t="s">
        <v>140</v>
      </c>
    </row>
    <row r="43" spans="2:7" ht="22.9" customHeight="1" x14ac:dyDescent="0.15">
      <c r="B43" s="29" t="s">
        <v>92</v>
      </c>
      <c r="C43" s="479">
        <v>362</v>
      </c>
      <c r="D43" s="274">
        <f>INT(+C43*10)-INT(+C43*10*0.9)</f>
        <v>362</v>
      </c>
      <c r="E43" s="275">
        <f t="shared" ref="E43:E45" si="12">INT(+C43*10)-INT(+C43*10*0.8)</f>
        <v>724</v>
      </c>
      <c r="F43" s="275">
        <f t="shared" si="0"/>
        <v>1086</v>
      </c>
      <c r="G43" s="653"/>
    </row>
    <row r="44" spans="2:7" ht="22.9" customHeight="1" x14ac:dyDescent="0.15">
      <c r="B44" s="30" t="s">
        <v>93</v>
      </c>
      <c r="C44" s="479">
        <v>326</v>
      </c>
      <c r="D44" s="274">
        <f>INT(+C44*10)-INT(+C44*10*0.9)</f>
        <v>326</v>
      </c>
      <c r="E44" s="275">
        <f t="shared" si="12"/>
        <v>652</v>
      </c>
      <c r="F44" s="275">
        <f t="shared" si="0"/>
        <v>978</v>
      </c>
      <c r="G44" s="653"/>
    </row>
    <row r="45" spans="2:7" ht="22.9" customHeight="1" thickBot="1" x14ac:dyDescent="0.2">
      <c r="B45" s="269" t="s">
        <v>94</v>
      </c>
      <c r="C45" s="329">
        <v>295</v>
      </c>
      <c r="D45" s="331">
        <f>INT(+C45*10)-INT(+C45*10*0.9)</f>
        <v>295</v>
      </c>
      <c r="E45" s="332">
        <f t="shared" si="12"/>
        <v>590</v>
      </c>
      <c r="F45" s="332">
        <f t="shared" si="0"/>
        <v>885</v>
      </c>
      <c r="G45" s="655"/>
    </row>
    <row r="47" spans="2:7" s="228" customFormat="1" ht="12" x14ac:dyDescent="0.15">
      <c r="B47" s="228" t="s">
        <v>184</v>
      </c>
      <c r="C47" s="318"/>
      <c r="D47" s="318"/>
      <c r="E47" s="318"/>
      <c r="F47" s="318"/>
      <c r="G47" s="318"/>
    </row>
    <row r="48" spans="2:7" s="228" customFormat="1" ht="12" x14ac:dyDescent="0.15">
      <c r="B48" s="228" t="s">
        <v>473</v>
      </c>
      <c r="C48" s="318"/>
      <c r="D48" s="318"/>
      <c r="E48" s="318"/>
      <c r="F48" s="318"/>
      <c r="G48" s="318"/>
    </row>
    <row r="49" spans="2:8" s="228" customFormat="1" ht="12" x14ac:dyDescent="0.15">
      <c r="B49" s="228" t="s">
        <v>469</v>
      </c>
      <c r="C49" s="318"/>
      <c r="D49" s="318"/>
      <c r="E49" s="318"/>
      <c r="F49" s="318"/>
      <c r="G49" s="318"/>
    </row>
    <row r="50" spans="2:8" s="228" customFormat="1" ht="12" x14ac:dyDescent="0.15">
      <c r="B50" s="228" t="s">
        <v>181</v>
      </c>
      <c r="C50" s="318"/>
      <c r="D50" s="318"/>
      <c r="E50" s="318"/>
      <c r="F50" s="318"/>
      <c r="G50" s="318"/>
    </row>
    <row r="51" spans="2:8" s="228" customFormat="1" ht="12" x14ac:dyDescent="0.15">
      <c r="B51" s="228" t="s">
        <v>182</v>
      </c>
      <c r="C51" s="318"/>
      <c r="D51" s="318"/>
      <c r="E51" s="318"/>
      <c r="F51" s="318"/>
      <c r="G51" s="318"/>
    </row>
    <row r="52" spans="2:8" s="44" customFormat="1" x14ac:dyDescent="0.15">
      <c r="C52" s="159"/>
      <c r="D52" s="159"/>
      <c r="E52" s="159"/>
      <c r="F52" s="159"/>
      <c r="G52" s="159"/>
    </row>
    <row r="53" spans="2:8" s="44" customFormat="1" ht="15" thickBot="1" x14ac:dyDescent="0.2">
      <c r="B53" s="373" t="s">
        <v>167</v>
      </c>
      <c r="C53" s="374"/>
      <c r="D53" s="374"/>
      <c r="E53" s="374"/>
      <c r="F53" s="374"/>
      <c r="G53" s="374"/>
    </row>
    <row r="54" spans="2:8" s="44" customFormat="1" ht="15" thickBot="1" x14ac:dyDescent="0.2">
      <c r="B54" s="345" t="s">
        <v>168</v>
      </c>
      <c r="C54" s="382" t="s">
        <v>169</v>
      </c>
      <c r="D54" s="553" t="s">
        <v>170</v>
      </c>
      <c r="E54" s="553"/>
      <c r="F54" s="553"/>
      <c r="G54" s="554"/>
      <c r="H54" s="289"/>
    </row>
    <row r="55" spans="2:8" s="44" customFormat="1" x14ac:dyDescent="0.15">
      <c r="B55" s="575" t="s">
        <v>172</v>
      </c>
      <c r="C55" s="577" t="s">
        <v>173</v>
      </c>
      <c r="D55" s="646" t="s">
        <v>432</v>
      </c>
      <c r="E55" s="647"/>
      <c r="F55" s="647"/>
      <c r="G55" s="648"/>
    </row>
    <row r="56" spans="2:8" s="44" customFormat="1" x14ac:dyDescent="0.15">
      <c r="B56" s="575"/>
      <c r="C56" s="578"/>
      <c r="D56" s="583"/>
      <c r="E56" s="583"/>
      <c r="F56" s="583"/>
      <c r="G56" s="584"/>
      <c r="H56" s="244"/>
    </row>
    <row r="57" spans="2:8" s="44" customFormat="1" x14ac:dyDescent="0.15">
      <c r="B57" s="575"/>
      <c r="C57" s="578"/>
      <c r="D57" s="583"/>
      <c r="E57" s="583"/>
      <c r="F57" s="583"/>
      <c r="G57" s="584"/>
    </row>
    <row r="58" spans="2:8" s="44" customFormat="1" x14ac:dyDescent="0.15">
      <c r="B58" s="575"/>
      <c r="C58" s="578"/>
      <c r="D58" s="583"/>
      <c r="E58" s="583"/>
      <c r="F58" s="583"/>
      <c r="G58" s="584"/>
    </row>
    <row r="59" spans="2:8" s="44" customFormat="1" x14ac:dyDescent="0.15">
      <c r="B59" s="575"/>
      <c r="C59" s="578"/>
      <c r="D59" s="583"/>
      <c r="E59" s="583"/>
      <c r="F59" s="583"/>
      <c r="G59" s="584"/>
    </row>
    <row r="60" spans="2:8" s="44" customFormat="1" x14ac:dyDescent="0.15">
      <c r="B60" s="575"/>
      <c r="C60" s="578"/>
      <c r="D60" s="583"/>
      <c r="E60" s="583"/>
      <c r="F60" s="583"/>
      <c r="G60" s="584"/>
    </row>
    <row r="61" spans="2:8" s="44" customFormat="1" x14ac:dyDescent="0.15">
      <c r="B61" s="575"/>
      <c r="C61" s="578"/>
      <c r="D61" s="583"/>
      <c r="E61" s="583"/>
      <c r="F61" s="583"/>
      <c r="G61" s="584"/>
    </row>
    <row r="62" spans="2:8" s="44" customFormat="1" ht="15" thickBot="1" x14ac:dyDescent="0.2">
      <c r="B62" s="626"/>
      <c r="C62" s="579"/>
      <c r="D62" s="585"/>
      <c r="E62" s="585"/>
      <c r="F62" s="585"/>
      <c r="G62" s="586"/>
    </row>
  </sheetData>
  <mergeCells count="12">
    <mergeCell ref="B2:G2"/>
    <mergeCell ref="D54:G54"/>
    <mergeCell ref="B55:B62"/>
    <mergeCell ref="C55:C62"/>
    <mergeCell ref="D55:G62"/>
    <mergeCell ref="G33:G41"/>
    <mergeCell ref="G42:G45"/>
    <mergeCell ref="G8:G12"/>
    <mergeCell ref="G13:G16"/>
    <mergeCell ref="G17:G20"/>
    <mergeCell ref="G21:G25"/>
    <mergeCell ref="G26:G30"/>
  </mergeCells>
  <phoneticPr fontId="22"/>
  <pageMargins left="0.78740157480314965" right="0.59055118110236227" top="0.78740157480314965" bottom="0.78740157480314965" header="0" footer="0"/>
  <pageSetup paperSize="9" scale="6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H61"/>
  <sheetViews>
    <sheetView view="pageBreakPreview" zoomScaleNormal="100" zoomScaleSheetLayoutView="100" workbookViewId="0">
      <selection activeCell="G25" sqref="G25:G29"/>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3.875" style="1" customWidth="1"/>
    <col min="9" max="16384" width="9" style="1"/>
  </cols>
  <sheetData>
    <row r="1" spans="2:7" ht="6.75" customHeight="1" x14ac:dyDescent="0.15"/>
    <row r="2" spans="2:7" s="6" customFormat="1" ht="23.25" customHeight="1" x14ac:dyDescent="0.15">
      <c r="B2" s="573" t="s">
        <v>438</v>
      </c>
      <c r="C2" s="573"/>
      <c r="D2" s="573"/>
      <c r="E2" s="573"/>
      <c r="F2" s="573"/>
      <c r="G2" s="573"/>
    </row>
    <row r="3" spans="2:7" s="44" customFormat="1" ht="9" customHeight="1" x14ac:dyDescent="0.15">
      <c r="B3" s="385"/>
      <c r="C3" s="385"/>
      <c r="D3" s="385"/>
      <c r="E3" s="385"/>
      <c r="F3" s="385"/>
      <c r="G3" s="385"/>
    </row>
    <row r="4" spans="2:7" s="44" customFormat="1" ht="23.25" customHeight="1" x14ac:dyDescent="0.15">
      <c r="B4" s="385"/>
      <c r="C4" s="385"/>
      <c r="D4" s="385"/>
      <c r="E4" s="385"/>
      <c r="F4" s="385"/>
      <c r="G4" s="381" t="s">
        <v>507</v>
      </c>
    </row>
    <row r="5" spans="2:7" ht="15" thickBot="1" x14ac:dyDescent="0.2">
      <c r="B5" s="391" t="s">
        <v>196</v>
      </c>
      <c r="C5" s="392" t="s">
        <v>62</v>
      </c>
      <c r="D5" s="103">
        <v>10</v>
      </c>
      <c r="E5" s="393" t="s">
        <v>36</v>
      </c>
      <c r="F5" s="393"/>
      <c r="G5" s="393"/>
    </row>
    <row r="6" spans="2:7" ht="24.75" customHeight="1" thickBot="1" x14ac:dyDescent="0.2">
      <c r="B6" s="34" t="s">
        <v>61</v>
      </c>
      <c r="C6" s="27" t="s">
        <v>0</v>
      </c>
      <c r="D6" s="56" t="s">
        <v>76</v>
      </c>
      <c r="E6" s="57" t="s">
        <v>77</v>
      </c>
      <c r="F6" s="144" t="s">
        <v>121</v>
      </c>
      <c r="G6" s="35"/>
    </row>
    <row r="7" spans="2:7" ht="22.9" customHeight="1" x14ac:dyDescent="0.15">
      <c r="B7" s="31" t="s">
        <v>354</v>
      </c>
      <c r="C7" s="491"/>
      <c r="D7" s="33"/>
      <c r="E7" s="33"/>
      <c r="F7" s="270"/>
      <c r="G7" s="656" t="s">
        <v>96</v>
      </c>
    </row>
    <row r="8" spans="2:7" ht="22.9" customHeight="1" x14ac:dyDescent="0.15">
      <c r="B8" s="28" t="s">
        <v>17</v>
      </c>
      <c r="C8" s="201"/>
      <c r="D8" s="4"/>
      <c r="E8" s="4"/>
      <c r="F8" s="271"/>
      <c r="G8" s="653"/>
    </row>
    <row r="9" spans="2:7" ht="22.9" customHeight="1" x14ac:dyDescent="0.15">
      <c r="B9" s="333" t="s">
        <v>92</v>
      </c>
      <c r="C9" s="479">
        <v>515</v>
      </c>
      <c r="D9" s="334">
        <f>INT(+C9*10)-INT(+C9*10*0.9)</f>
        <v>515</v>
      </c>
      <c r="E9" s="275">
        <f>INT(+C9*10)-INT(+C9*10*0.8)</f>
        <v>1030</v>
      </c>
      <c r="F9" s="275">
        <f>INT(+C9*10)-INT(+C9*10*0.7)</f>
        <v>1545</v>
      </c>
      <c r="G9" s="653"/>
    </row>
    <row r="10" spans="2:7" ht="22.9" customHeight="1" x14ac:dyDescent="0.15">
      <c r="B10" s="335" t="s">
        <v>93</v>
      </c>
      <c r="C10" s="479">
        <v>487</v>
      </c>
      <c r="D10" s="334">
        <f>INT(+C10*10)-INT(+C10*10*0.9)</f>
        <v>487</v>
      </c>
      <c r="E10" s="275">
        <f>INT(+C10*10)-INT(+C10*10*0.8)</f>
        <v>974</v>
      </c>
      <c r="F10" s="275">
        <f t="shared" ref="F10:F44" si="0">INT(+C10*10)-INT(+C10*10*0.7)</f>
        <v>1461</v>
      </c>
      <c r="G10" s="653"/>
    </row>
    <row r="11" spans="2:7" ht="22.9" customHeight="1" x14ac:dyDescent="0.15">
      <c r="B11" s="335" t="s">
        <v>94</v>
      </c>
      <c r="C11" s="93">
        <v>446</v>
      </c>
      <c r="D11" s="274">
        <f>INT(+C11*10)-INT(+C11*10*0.9)</f>
        <v>446</v>
      </c>
      <c r="E11" s="275">
        <f t="shared" ref="E11:E19" si="1">INT(+C11*10)-INT(+C11*10*0.8)</f>
        <v>892</v>
      </c>
      <c r="F11" s="275">
        <f t="shared" si="0"/>
        <v>1338</v>
      </c>
      <c r="G11" s="654"/>
    </row>
    <row r="12" spans="2:7" ht="22.9" customHeight="1" x14ac:dyDescent="0.15">
      <c r="B12" s="336" t="s">
        <v>18</v>
      </c>
      <c r="C12" s="202"/>
      <c r="D12" s="337"/>
      <c r="E12" s="272"/>
      <c r="F12" s="272"/>
      <c r="G12" s="652" t="s">
        <v>96</v>
      </c>
    </row>
    <row r="13" spans="2:7" ht="22.9" customHeight="1" x14ac:dyDescent="0.15">
      <c r="B13" s="333" t="s">
        <v>92</v>
      </c>
      <c r="C13" s="479">
        <v>299</v>
      </c>
      <c r="D13" s="274">
        <f>INT(+C13*10)-INT(+C13*10*0.9)</f>
        <v>299</v>
      </c>
      <c r="E13" s="275">
        <f t="shared" si="1"/>
        <v>598</v>
      </c>
      <c r="F13" s="275">
        <f t="shared" si="0"/>
        <v>897</v>
      </c>
      <c r="G13" s="653"/>
    </row>
    <row r="14" spans="2:7" ht="22.9" customHeight="1" x14ac:dyDescent="0.15">
      <c r="B14" s="335" t="s">
        <v>93</v>
      </c>
      <c r="C14" s="93">
        <v>287</v>
      </c>
      <c r="D14" s="274">
        <f>INT(+C14*10)-INT(+C14*10*0.9)</f>
        <v>287</v>
      </c>
      <c r="E14" s="275">
        <f t="shared" si="1"/>
        <v>574</v>
      </c>
      <c r="F14" s="275">
        <f t="shared" si="0"/>
        <v>861</v>
      </c>
      <c r="G14" s="653"/>
    </row>
    <row r="15" spans="2:7" ht="22.9" customHeight="1" x14ac:dyDescent="0.15">
      <c r="B15" s="335" t="s">
        <v>94</v>
      </c>
      <c r="C15" s="93">
        <v>260</v>
      </c>
      <c r="D15" s="274">
        <f>INT(+C15*10)-INT(+C15*10*0.9)</f>
        <v>260</v>
      </c>
      <c r="E15" s="275">
        <f t="shared" si="1"/>
        <v>520</v>
      </c>
      <c r="F15" s="275">
        <f t="shared" si="0"/>
        <v>780</v>
      </c>
      <c r="G15" s="654"/>
    </row>
    <row r="16" spans="2:7" ht="22.9" customHeight="1" x14ac:dyDescent="0.15">
      <c r="B16" s="336" t="s">
        <v>355</v>
      </c>
      <c r="C16" s="202"/>
      <c r="D16" s="337"/>
      <c r="E16" s="272"/>
      <c r="F16" s="272"/>
      <c r="G16" s="652" t="s">
        <v>96</v>
      </c>
    </row>
    <row r="17" spans="2:7" ht="22.9" customHeight="1" x14ac:dyDescent="0.15">
      <c r="B17" s="333" t="s">
        <v>92</v>
      </c>
      <c r="C17" s="479">
        <v>517</v>
      </c>
      <c r="D17" s="274">
        <f>INT(+C17*10)-INT(+C17*10*0.9)</f>
        <v>517</v>
      </c>
      <c r="E17" s="275">
        <f t="shared" si="1"/>
        <v>1034</v>
      </c>
      <c r="F17" s="275">
        <f t="shared" si="0"/>
        <v>1551</v>
      </c>
      <c r="G17" s="653"/>
    </row>
    <row r="18" spans="2:7" ht="22.9" customHeight="1" x14ac:dyDescent="0.15">
      <c r="B18" s="335" t="s">
        <v>93</v>
      </c>
      <c r="C18" s="479">
        <v>487</v>
      </c>
      <c r="D18" s="274">
        <f>INT(+C18*10)-INT(+C18*10*0.9)</f>
        <v>487</v>
      </c>
      <c r="E18" s="275">
        <f t="shared" si="1"/>
        <v>974</v>
      </c>
      <c r="F18" s="275">
        <f t="shared" si="0"/>
        <v>1461</v>
      </c>
      <c r="G18" s="653"/>
    </row>
    <row r="19" spans="2:7" ht="22.9" customHeight="1" x14ac:dyDescent="0.15">
      <c r="B19" s="335" t="s">
        <v>94</v>
      </c>
      <c r="C19" s="93">
        <v>441</v>
      </c>
      <c r="D19" s="274">
        <f>INT(+C19*10)-INT(+C19*10*0.9)</f>
        <v>441</v>
      </c>
      <c r="E19" s="275">
        <f t="shared" si="1"/>
        <v>882</v>
      </c>
      <c r="F19" s="275">
        <f t="shared" si="0"/>
        <v>1323</v>
      </c>
      <c r="G19" s="654"/>
    </row>
    <row r="20" spans="2:7" ht="22.9" customHeight="1" x14ac:dyDescent="0.15">
      <c r="B20" s="336" t="s">
        <v>356</v>
      </c>
      <c r="C20" s="203"/>
      <c r="D20" s="338"/>
      <c r="E20" s="273"/>
      <c r="F20" s="273"/>
      <c r="G20" s="652" t="s">
        <v>96</v>
      </c>
    </row>
    <row r="21" spans="2:7" ht="22.9" customHeight="1" x14ac:dyDescent="0.15">
      <c r="B21" s="336" t="s">
        <v>15</v>
      </c>
      <c r="C21" s="203"/>
      <c r="D21" s="338"/>
      <c r="E21" s="273"/>
      <c r="F21" s="273"/>
      <c r="G21" s="653"/>
    </row>
    <row r="22" spans="2:7" ht="22.9" customHeight="1" x14ac:dyDescent="0.15">
      <c r="B22" s="333" t="s">
        <v>92</v>
      </c>
      <c r="C22" s="479">
        <v>566</v>
      </c>
      <c r="D22" s="274">
        <f>INT(+C22*10)-INT(+C22*10*0.9)</f>
        <v>566</v>
      </c>
      <c r="E22" s="275">
        <f t="shared" ref="E22:E24" si="2">INT(+C22*10)-INT(+C22*10*0.8)</f>
        <v>1132</v>
      </c>
      <c r="F22" s="275">
        <f t="shared" si="0"/>
        <v>1698</v>
      </c>
      <c r="G22" s="653"/>
    </row>
    <row r="23" spans="2:7" ht="22.9" customHeight="1" x14ac:dyDescent="0.15">
      <c r="B23" s="335" t="s">
        <v>93</v>
      </c>
      <c r="C23" s="479">
        <v>417</v>
      </c>
      <c r="D23" s="274">
        <f>INT(+C23*10)-INT(+C23*10*0.9)</f>
        <v>417</v>
      </c>
      <c r="E23" s="275">
        <f t="shared" si="2"/>
        <v>834</v>
      </c>
      <c r="F23" s="275">
        <f t="shared" si="0"/>
        <v>1251</v>
      </c>
      <c r="G23" s="653"/>
    </row>
    <row r="24" spans="2:7" ht="22.9" customHeight="1" x14ac:dyDescent="0.15">
      <c r="B24" s="335" t="s">
        <v>94</v>
      </c>
      <c r="C24" s="93">
        <v>380</v>
      </c>
      <c r="D24" s="274">
        <f>INT(+C24*10)-INT(+C24*10*0.9)</f>
        <v>380</v>
      </c>
      <c r="E24" s="275">
        <f t="shared" si="2"/>
        <v>760</v>
      </c>
      <c r="F24" s="275">
        <f t="shared" si="0"/>
        <v>1140</v>
      </c>
      <c r="G24" s="654"/>
    </row>
    <row r="25" spans="2:7" ht="22.9" customHeight="1" x14ac:dyDescent="0.15">
      <c r="B25" s="336" t="s">
        <v>16</v>
      </c>
      <c r="C25" s="202"/>
      <c r="D25" s="337"/>
      <c r="E25" s="272"/>
      <c r="F25" s="272"/>
      <c r="G25" s="660" t="s">
        <v>554</v>
      </c>
    </row>
    <row r="26" spans="2:7" ht="22.9" customHeight="1" x14ac:dyDescent="0.15">
      <c r="B26" s="333" t="s">
        <v>92</v>
      </c>
      <c r="C26" s="479">
        <v>518</v>
      </c>
      <c r="D26" s="274">
        <f t="shared" ref="D26:D31" si="3">INT(+C26*10)-INT(+C26*10*0.9)</f>
        <v>518</v>
      </c>
      <c r="E26" s="275">
        <f t="shared" ref="E26:E31" si="4">INT(+C26*10)-INT(+C26*10*0.8)</f>
        <v>1036</v>
      </c>
      <c r="F26" s="275">
        <f t="shared" si="0"/>
        <v>1554</v>
      </c>
      <c r="G26" s="661"/>
    </row>
    <row r="27" spans="2:7" ht="22.9" customHeight="1" x14ac:dyDescent="0.15">
      <c r="B27" s="335" t="s">
        <v>93</v>
      </c>
      <c r="C27" s="479">
        <v>379</v>
      </c>
      <c r="D27" s="274">
        <f t="shared" si="3"/>
        <v>379</v>
      </c>
      <c r="E27" s="275">
        <f t="shared" si="4"/>
        <v>758</v>
      </c>
      <c r="F27" s="275">
        <f t="shared" si="0"/>
        <v>1137</v>
      </c>
      <c r="G27" s="661"/>
    </row>
    <row r="28" spans="2:7" ht="22.9" customHeight="1" x14ac:dyDescent="0.15">
      <c r="B28" s="335" t="s">
        <v>94</v>
      </c>
      <c r="C28" s="93">
        <v>342</v>
      </c>
      <c r="D28" s="274">
        <f t="shared" si="3"/>
        <v>342</v>
      </c>
      <c r="E28" s="275">
        <f t="shared" si="4"/>
        <v>684</v>
      </c>
      <c r="F28" s="275">
        <f t="shared" si="0"/>
        <v>1026</v>
      </c>
      <c r="G28" s="661"/>
    </row>
    <row r="29" spans="2:7" ht="22.9" customHeight="1" x14ac:dyDescent="0.15">
      <c r="B29" s="335" t="s">
        <v>360</v>
      </c>
      <c r="C29" s="202">
        <v>46</v>
      </c>
      <c r="D29" s="338">
        <f t="shared" si="3"/>
        <v>46</v>
      </c>
      <c r="E29" s="273">
        <f t="shared" si="4"/>
        <v>92</v>
      </c>
      <c r="F29" s="273">
        <f t="shared" si="0"/>
        <v>138</v>
      </c>
      <c r="G29" s="661"/>
    </row>
    <row r="30" spans="2:7" ht="22.9" customHeight="1" x14ac:dyDescent="0.15">
      <c r="B30" s="336" t="s">
        <v>509</v>
      </c>
      <c r="C30" s="202">
        <v>250</v>
      </c>
      <c r="D30" s="338">
        <f t="shared" si="3"/>
        <v>250</v>
      </c>
      <c r="E30" s="273">
        <f t="shared" si="4"/>
        <v>500</v>
      </c>
      <c r="F30" s="273">
        <f t="shared" si="0"/>
        <v>750</v>
      </c>
      <c r="G30" s="415" t="s">
        <v>508</v>
      </c>
    </row>
    <row r="31" spans="2:7" ht="22.9" customHeight="1" x14ac:dyDescent="0.15">
      <c r="B31" s="469" t="s">
        <v>510</v>
      </c>
      <c r="C31" s="202">
        <v>150</v>
      </c>
      <c r="D31" s="338">
        <f t="shared" si="3"/>
        <v>150</v>
      </c>
      <c r="E31" s="273">
        <f t="shared" si="4"/>
        <v>300</v>
      </c>
      <c r="F31" s="273">
        <f t="shared" si="0"/>
        <v>450</v>
      </c>
      <c r="G31" s="415" t="s">
        <v>508</v>
      </c>
    </row>
    <row r="32" spans="2:7" ht="22.9" customHeight="1" x14ac:dyDescent="0.15">
      <c r="B32" s="336" t="s">
        <v>357</v>
      </c>
      <c r="C32" s="202"/>
      <c r="D32" s="337"/>
      <c r="E32" s="272"/>
      <c r="F32" s="272"/>
      <c r="G32" s="652" t="s">
        <v>96</v>
      </c>
    </row>
    <row r="33" spans="2:7" ht="22.9" customHeight="1" x14ac:dyDescent="0.15">
      <c r="B33" s="336" t="s">
        <v>141</v>
      </c>
      <c r="C33" s="203"/>
      <c r="D33" s="338"/>
      <c r="E33" s="273"/>
      <c r="F33" s="273"/>
      <c r="G33" s="653"/>
    </row>
    <row r="34" spans="2:7" ht="22.9" customHeight="1" x14ac:dyDescent="0.15">
      <c r="B34" s="333" t="s">
        <v>92</v>
      </c>
      <c r="C34" s="479">
        <v>545</v>
      </c>
      <c r="D34" s="274">
        <f>INT(+C34*10)-INT(+C34*10*0.9)</f>
        <v>545</v>
      </c>
      <c r="E34" s="275">
        <f t="shared" ref="E34:E36" si="5">INT(+C34*10)-INT(+C34*10*0.8)</f>
        <v>1090</v>
      </c>
      <c r="F34" s="275">
        <f t="shared" ref="F34:F36" si="6">INT(+C34*10)-INT(+C34*10*0.7)</f>
        <v>1635</v>
      </c>
      <c r="G34" s="653"/>
    </row>
    <row r="35" spans="2:7" ht="22.9" customHeight="1" x14ac:dyDescent="0.15">
      <c r="B35" s="335" t="s">
        <v>93</v>
      </c>
      <c r="C35" s="479">
        <v>487</v>
      </c>
      <c r="D35" s="274">
        <f>INT(+C35*10)-INT(+C35*10*0.9)</f>
        <v>487</v>
      </c>
      <c r="E35" s="275">
        <f t="shared" si="5"/>
        <v>974</v>
      </c>
      <c r="F35" s="275">
        <f t="shared" si="6"/>
        <v>1461</v>
      </c>
      <c r="G35" s="653"/>
    </row>
    <row r="36" spans="2:7" ht="22.9" customHeight="1" x14ac:dyDescent="0.15">
      <c r="B36" s="335" t="s">
        <v>94</v>
      </c>
      <c r="C36" s="93">
        <v>444</v>
      </c>
      <c r="D36" s="274">
        <f>INT(+C36*10)-INT(+C36*10*0.9)</f>
        <v>444</v>
      </c>
      <c r="E36" s="275">
        <f t="shared" si="5"/>
        <v>888</v>
      </c>
      <c r="F36" s="275">
        <f t="shared" si="6"/>
        <v>1332</v>
      </c>
      <c r="G36" s="653"/>
    </row>
    <row r="37" spans="2:7" ht="22.9" customHeight="1" x14ac:dyDescent="0.15">
      <c r="B37" s="336" t="s">
        <v>142</v>
      </c>
      <c r="C37" s="203"/>
      <c r="D37" s="337"/>
      <c r="E37" s="273"/>
      <c r="F37" s="273"/>
      <c r="G37" s="653"/>
    </row>
    <row r="38" spans="2:7" ht="22.9" customHeight="1" x14ac:dyDescent="0.15">
      <c r="B38" s="333" t="s">
        <v>92</v>
      </c>
      <c r="C38" s="479">
        <v>525</v>
      </c>
      <c r="D38" s="274">
        <f>INT(+C38*10)-INT(+C38*10*0.9)</f>
        <v>525</v>
      </c>
      <c r="E38" s="275">
        <f t="shared" ref="E38:E40" si="7">INT(+C38*10)-INT(+C38*10*0.8)</f>
        <v>1050</v>
      </c>
      <c r="F38" s="275">
        <f t="shared" ref="F38:F40" si="8">INT(+C38*10)-INT(+C38*10*0.7)</f>
        <v>1575</v>
      </c>
      <c r="G38" s="653"/>
    </row>
    <row r="39" spans="2:7" ht="22.9" customHeight="1" x14ac:dyDescent="0.15">
      <c r="B39" s="335" t="s">
        <v>93</v>
      </c>
      <c r="C39" s="479">
        <v>467</v>
      </c>
      <c r="D39" s="274">
        <f>INT(+C39*10)-INT(+C39*10*0.9)</f>
        <v>467</v>
      </c>
      <c r="E39" s="275">
        <f t="shared" si="7"/>
        <v>934</v>
      </c>
      <c r="F39" s="275">
        <f t="shared" si="8"/>
        <v>1401</v>
      </c>
      <c r="G39" s="653"/>
    </row>
    <row r="40" spans="2:7" ht="22.9" customHeight="1" x14ac:dyDescent="0.15">
      <c r="B40" s="335" t="s">
        <v>94</v>
      </c>
      <c r="C40" s="93">
        <v>424</v>
      </c>
      <c r="D40" s="274">
        <f>INT(+C40*10)-INT(+C40*10*0.9)</f>
        <v>424</v>
      </c>
      <c r="E40" s="275">
        <f t="shared" si="7"/>
        <v>848</v>
      </c>
      <c r="F40" s="275">
        <f t="shared" si="8"/>
        <v>1272</v>
      </c>
      <c r="G40" s="653"/>
    </row>
    <row r="41" spans="2:7" ht="22.9" customHeight="1" x14ac:dyDescent="0.15">
      <c r="B41" s="268" t="s">
        <v>359</v>
      </c>
      <c r="C41" s="202"/>
      <c r="D41" s="113"/>
      <c r="E41" s="114"/>
      <c r="F41" s="272"/>
      <c r="G41" s="652" t="s">
        <v>97</v>
      </c>
    </row>
    <row r="42" spans="2:7" ht="22.9" customHeight="1" x14ac:dyDescent="0.15">
      <c r="B42" s="29" t="s">
        <v>92</v>
      </c>
      <c r="C42" s="479">
        <v>362</v>
      </c>
      <c r="D42" s="274">
        <f>INT(+C42*10)-INT(+C42*10*0.9)</f>
        <v>362</v>
      </c>
      <c r="E42" s="275">
        <f t="shared" ref="E42:E44" si="9">INT(+C42*10)-INT(+C42*10*0.8)</f>
        <v>724</v>
      </c>
      <c r="F42" s="275">
        <f t="shared" si="0"/>
        <v>1086</v>
      </c>
      <c r="G42" s="653"/>
    </row>
    <row r="43" spans="2:7" ht="22.9" customHeight="1" x14ac:dyDescent="0.15">
      <c r="B43" s="30" t="s">
        <v>93</v>
      </c>
      <c r="C43" s="479">
        <v>326</v>
      </c>
      <c r="D43" s="274">
        <f>INT(+C43*10)-INT(+C43*10*0.9)</f>
        <v>326</v>
      </c>
      <c r="E43" s="275">
        <f t="shared" si="9"/>
        <v>652</v>
      </c>
      <c r="F43" s="275">
        <f t="shared" si="0"/>
        <v>978</v>
      </c>
      <c r="G43" s="653"/>
    </row>
    <row r="44" spans="2:7" ht="22.9" customHeight="1" thickBot="1" x14ac:dyDescent="0.2">
      <c r="B44" s="269" t="s">
        <v>94</v>
      </c>
      <c r="C44" s="329">
        <v>295</v>
      </c>
      <c r="D44" s="331">
        <f>INT(+C44*10)-INT(+C44*10*0.9)</f>
        <v>295</v>
      </c>
      <c r="E44" s="332">
        <f t="shared" si="9"/>
        <v>590</v>
      </c>
      <c r="F44" s="332">
        <f t="shared" si="0"/>
        <v>885</v>
      </c>
      <c r="G44" s="655"/>
    </row>
    <row r="45" spans="2:7" x14ac:dyDescent="0.15">
      <c r="C45" s="281"/>
    </row>
    <row r="46" spans="2:7" s="228" customFormat="1" ht="12" x14ac:dyDescent="0.15">
      <c r="B46" s="228" t="s">
        <v>184</v>
      </c>
      <c r="C46" s="318"/>
      <c r="D46" s="318"/>
      <c r="E46" s="318"/>
      <c r="F46" s="318"/>
      <c r="G46" s="318"/>
    </row>
    <row r="47" spans="2:7" s="228" customFormat="1" ht="12" x14ac:dyDescent="0.15">
      <c r="B47" s="228" t="s">
        <v>474</v>
      </c>
      <c r="C47" s="318"/>
      <c r="D47" s="318"/>
      <c r="E47" s="318"/>
      <c r="F47" s="318"/>
      <c r="G47" s="318"/>
    </row>
    <row r="48" spans="2:7" s="228" customFormat="1" ht="12" x14ac:dyDescent="0.15">
      <c r="B48" s="228" t="s">
        <v>475</v>
      </c>
      <c r="C48" s="318"/>
      <c r="D48" s="318"/>
      <c r="E48" s="318"/>
      <c r="F48" s="318"/>
      <c r="G48" s="318"/>
    </row>
    <row r="49" spans="2:8" s="228" customFormat="1" ht="12" x14ac:dyDescent="0.15">
      <c r="B49" s="228" t="s">
        <v>181</v>
      </c>
      <c r="C49" s="318"/>
      <c r="D49" s="318"/>
      <c r="E49" s="318"/>
      <c r="F49" s="318"/>
      <c r="G49" s="318"/>
    </row>
    <row r="50" spans="2:8" s="228" customFormat="1" ht="12" x14ac:dyDescent="0.15">
      <c r="B50" s="228" t="s">
        <v>182</v>
      </c>
      <c r="C50" s="318"/>
      <c r="D50" s="318"/>
      <c r="E50" s="318"/>
      <c r="F50" s="318"/>
      <c r="G50" s="318"/>
    </row>
    <row r="51" spans="2:8" s="44" customFormat="1" x14ac:dyDescent="0.15">
      <c r="C51" s="159"/>
      <c r="D51" s="159"/>
      <c r="E51" s="159"/>
      <c r="F51" s="159"/>
      <c r="G51" s="159"/>
    </row>
    <row r="52" spans="2:8" s="44" customFormat="1" ht="15" thickBot="1" x14ac:dyDescent="0.2">
      <c r="B52" s="373" t="s">
        <v>167</v>
      </c>
      <c r="C52" s="374"/>
      <c r="D52" s="374"/>
      <c r="E52" s="374"/>
      <c r="F52" s="374"/>
      <c r="G52" s="374"/>
    </row>
    <row r="53" spans="2:8" s="44" customFormat="1" ht="15" thickBot="1" x14ac:dyDescent="0.2">
      <c r="B53" s="345" t="s">
        <v>168</v>
      </c>
      <c r="C53" s="382" t="s">
        <v>169</v>
      </c>
      <c r="D53" s="553" t="s">
        <v>170</v>
      </c>
      <c r="E53" s="553"/>
      <c r="F53" s="553"/>
      <c r="G53" s="554"/>
      <c r="H53" s="289"/>
    </row>
    <row r="54" spans="2:8" s="44" customFormat="1" x14ac:dyDescent="0.15">
      <c r="B54" s="575" t="s">
        <v>172</v>
      </c>
      <c r="C54" s="577" t="s">
        <v>173</v>
      </c>
      <c r="D54" s="646" t="s">
        <v>432</v>
      </c>
      <c r="E54" s="647"/>
      <c r="F54" s="647"/>
      <c r="G54" s="648"/>
    </row>
    <row r="55" spans="2:8" s="44" customFormat="1" x14ac:dyDescent="0.15">
      <c r="B55" s="575"/>
      <c r="C55" s="578"/>
      <c r="D55" s="583"/>
      <c r="E55" s="583"/>
      <c r="F55" s="583"/>
      <c r="G55" s="584"/>
      <c r="H55" s="244"/>
    </row>
    <row r="56" spans="2:8" s="44" customFormat="1" x14ac:dyDescent="0.15">
      <c r="B56" s="575"/>
      <c r="C56" s="578"/>
      <c r="D56" s="583"/>
      <c r="E56" s="583"/>
      <c r="F56" s="583"/>
      <c r="G56" s="584"/>
    </row>
    <row r="57" spans="2:8" s="44" customFormat="1" x14ac:dyDescent="0.15">
      <c r="B57" s="575"/>
      <c r="C57" s="578"/>
      <c r="D57" s="583"/>
      <c r="E57" s="583"/>
      <c r="F57" s="583"/>
      <c r="G57" s="584"/>
    </row>
    <row r="58" spans="2:8" s="44" customFormat="1" x14ac:dyDescent="0.15">
      <c r="B58" s="575"/>
      <c r="C58" s="578"/>
      <c r="D58" s="583"/>
      <c r="E58" s="583"/>
      <c r="F58" s="583"/>
      <c r="G58" s="584"/>
    </row>
    <row r="59" spans="2:8" s="44" customFormat="1" x14ac:dyDescent="0.15">
      <c r="B59" s="575"/>
      <c r="C59" s="578"/>
      <c r="D59" s="583"/>
      <c r="E59" s="583"/>
      <c r="F59" s="583"/>
      <c r="G59" s="584"/>
    </row>
    <row r="60" spans="2:8" s="44" customFormat="1" x14ac:dyDescent="0.15">
      <c r="B60" s="575"/>
      <c r="C60" s="578"/>
      <c r="D60" s="583"/>
      <c r="E60" s="583"/>
      <c r="F60" s="583"/>
      <c r="G60" s="584"/>
    </row>
    <row r="61" spans="2:8" s="44" customFormat="1" ht="15" thickBot="1" x14ac:dyDescent="0.2">
      <c r="B61" s="626"/>
      <c r="C61" s="579"/>
      <c r="D61" s="585"/>
      <c r="E61" s="585"/>
      <c r="F61" s="585"/>
      <c r="G61" s="586"/>
    </row>
  </sheetData>
  <mergeCells count="12">
    <mergeCell ref="B2:G2"/>
    <mergeCell ref="D53:G53"/>
    <mergeCell ref="B54:B61"/>
    <mergeCell ref="C54:C61"/>
    <mergeCell ref="D54:G61"/>
    <mergeCell ref="G7:G11"/>
    <mergeCell ref="G12:G15"/>
    <mergeCell ref="G16:G19"/>
    <mergeCell ref="G20:G24"/>
    <mergeCell ref="G32:G40"/>
    <mergeCell ref="G41:G44"/>
    <mergeCell ref="G25:G29"/>
  </mergeCells>
  <phoneticPr fontId="2"/>
  <pageMargins left="0.78740157480314965" right="0.59055118110236227" top="0.78740157480314965" bottom="0.78740157480314965" header="0" footer="0"/>
  <pageSetup paperSize="9" scale="6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202"/>
  <sheetViews>
    <sheetView view="pageBreakPreview" zoomScaleNormal="100" zoomScaleSheetLayoutView="100" workbookViewId="0">
      <selection activeCell="L9" sqref="L9"/>
    </sheetView>
  </sheetViews>
  <sheetFormatPr defaultColWidth="9" defaultRowHeight="14.25" x14ac:dyDescent="0.15"/>
  <cols>
    <col min="1" max="1" width="0.875" style="44" customWidth="1"/>
    <col min="2" max="2" width="40.625" style="44" customWidth="1"/>
    <col min="3" max="3" width="8.75" style="204" customWidth="1"/>
    <col min="4" max="6" width="9.625" style="159" customWidth="1"/>
    <col min="7" max="9" width="8.75" style="159" customWidth="1"/>
    <col min="10" max="10" width="2.5" style="44" customWidth="1"/>
    <col min="11" max="16384" width="9" style="44"/>
  </cols>
  <sheetData>
    <row r="1" spans="2:9" ht="6.75" customHeight="1" x14ac:dyDescent="0.15"/>
    <row r="2" spans="2:9" ht="16.149999999999999" customHeight="1" x14ac:dyDescent="0.15">
      <c r="B2" s="408" t="s">
        <v>437</v>
      </c>
      <c r="C2" s="397"/>
      <c r="D2" s="397"/>
      <c r="E2" s="397"/>
      <c r="F2" s="397"/>
      <c r="G2" s="397"/>
      <c r="H2" s="44"/>
      <c r="I2" s="44"/>
    </row>
    <row r="3" spans="2:9" x14ac:dyDescent="0.15">
      <c r="B3" s="164"/>
      <c r="C3" s="165"/>
      <c r="D3" s="165"/>
      <c r="E3" s="165"/>
      <c r="F3" s="165"/>
      <c r="G3" s="165"/>
      <c r="H3" s="44"/>
      <c r="I3" s="44"/>
    </row>
    <row r="4" spans="2:9" x14ac:dyDescent="0.15">
      <c r="B4" s="130"/>
      <c r="C4" s="300"/>
      <c r="D4" s="300"/>
      <c r="E4" s="300"/>
      <c r="F4" s="300"/>
      <c r="G4" s="504" t="s">
        <v>626</v>
      </c>
      <c r="H4" s="44"/>
      <c r="I4" s="44"/>
    </row>
    <row r="5" spans="2:9" x14ac:dyDescent="0.15">
      <c r="B5" s="130"/>
      <c r="C5" s="300"/>
      <c r="D5" s="300"/>
      <c r="E5" s="300"/>
      <c r="F5" s="300"/>
      <c r="G5" s="330"/>
      <c r="H5" s="44"/>
      <c r="I5" s="44"/>
    </row>
    <row r="6" spans="2:9" ht="15" thickBot="1" x14ac:dyDescent="0.2">
      <c r="B6" s="44" t="s">
        <v>202</v>
      </c>
      <c r="E6" s="130"/>
      <c r="F6" s="130" t="s">
        <v>62</v>
      </c>
      <c r="G6" s="103">
        <v>10.72</v>
      </c>
      <c r="H6" s="159" t="s">
        <v>36</v>
      </c>
    </row>
    <row r="7" spans="2:9" s="206" customFormat="1" ht="24.75" customHeight="1" thickBot="1" x14ac:dyDescent="0.2">
      <c r="B7" s="205" t="s">
        <v>26</v>
      </c>
      <c r="C7" s="167" t="s">
        <v>0</v>
      </c>
      <c r="D7" s="143" t="s">
        <v>113</v>
      </c>
      <c r="E7" s="144" t="s">
        <v>77</v>
      </c>
      <c r="F7" s="144" t="s">
        <v>121</v>
      </c>
      <c r="G7" s="708"/>
      <c r="H7" s="709"/>
      <c r="I7" s="710"/>
    </row>
    <row r="8" spans="2:9" ht="22.15" customHeight="1" x14ac:dyDescent="0.15">
      <c r="B8" s="207" t="s">
        <v>222</v>
      </c>
      <c r="C8" s="123"/>
      <c r="D8" s="208"/>
      <c r="E8" s="134"/>
      <c r="F8" s="263"/>
      <c r="G8" s="711" t="s">
        <v>112</v>
      </c>
      <c r="H8" s="712"/>
      <c r="I8" s="713"/>
    </row>
    <row r="9" spans="2:9" ht="22.15" customHeight="1" x14ac:dyDescent="0.15">
      <c r="B9" s="207" t="s">
        <v>106</v>
      </c>
      <c r="C9" s="121"/>
      <c r="D9" s="126"/>
      <c r="E9" s="209"/>
      <c r="F9" s="264"/>
      <c r="G9" s="714"/>
      <c r="H9" s="712"/>
      <c r="I9" s="713"/>
    </row>
    <row r="10" spans="2:9" ht="22.15" customHeight="1" x14ac:dyDescent="0.15">
      <c r="B10" s="210" t="s">
        <v>4</v>
      </c>
      <c r="C10" s="68">
        <v>370</v>
      </c>
      <c r="D10" s="125">
        <f>INT(C10*$G$6)-INT(INT(C10*$G$6)*0.9)</f>
        <v>397</v>
      </c>
      <c r="E10" s="339">
        <f>INT(C10*$G$6)-INT(INT(C10*$G$6)*0.8)</f>
        <v>794</v>
      </c>
      <c r="F10" s="257">
        <f>INT(C10*$G$6)-INT(INT(C10*$G$6)*0.7)</f>
        <v>1190</v>
      </c>
      <c r="G10" s="714"/>
      <c r="H10" s="712"/>
      <c r="I10" s="713"/>
    </row>
    <row r="11" spans="2:9" ht="22.15" customHeight="1" x14ac:dyDescent="0.15">
      <c r="B11" s="211" t="s">
        <v>5</v>
      </c>
      <c r="C11" s="72">
        <v>423</v>
      </c>
      <c r="D11" s="125">
        <f>INT(C11*$G$6)-INT(INT(C11*$G$6)*0.9)</f>
        <v>454</v>
      </c>
      <c r="E11" s="339">
        <f t="shared" ref="E11:E44" si="0">INT(C11*$G$6)-INT(INT(C11*$G$6)*0.8)</f>
        <v>907</v>
      </c>
      <c r="F11" s="257">
        <f t="shared" ref="F11:F74" si="1">INT(C11*$G$6)-INT(INT(C11*$G$6)*0.7)</f>
        <v>1361</v>
      </c>
      <c r="G11" s="714"/>
      <c r="H11" s="712"/>
      <c r="I11" s="713"/>
    </row>
    <row r="12" spans="2:9" ht="22.15" customHeight="1" x14ac:dyDescent="0.15">
      <c r="B12" s="211" t="s">
        <v>6</v>
      </c>
      <c r="C12" s="72">
        <v>479</v>
      </c>
      <c r="D12" s="125">
        <f>INT(C12*$G$6)-INT(INT(C12*$G$6)*0.9)</f>
        <v>514</v>
      </c>
      <c r="E12" s="339">
        <f t="shared" si="0"/>
        <v>1027</v>
      </c>
      <c r="F12" s="257">
        <f t="shared" si="1"/>
        <v>1541</v>
      </c>
      <c r="G12" s="714"/>
      <c r="H12" s="712"/>
      <c r="I12" s="713"/>
    </row>
    <row r="13" spans="2:9" ht="22.15" customHeight="1" x14ac:dyDescent="0.15">
      <c r="B13" s="211" t="s">
        <v>7</v>
      </c>
      <c r="C13" s="72">
        <v>533</v>
      </c>
      <c r="D13" s="125">
        <f>INT(C13*$G$6)-INT(INT(C13*$G$6)*0.9)</f>
        <v>572</v>
      </c>
      <c r="E13" s="339">
        <f t="shared" si="0"/>
        <v>1143</v>
      </c>
      <c r="F13" s="257">
        <f t="shared" si="1"/>
        <v>1714</v>
      </c>
      <c r="G13" s="714"/>
      <c r="H13" s="712"/>
      <c r="I13" s="713"/>
    </row>
    <row r="14" spans="2:9" ht="22.15" customHeight="1" x14ac:dyDescent="0.15">
      <c r="B14" s="211" t="s">
        <v>8</v>
      </c>
      <c r="C14" s="72">
        <v>588</v>
      </c>
      <c r="D14" s="125">
        <f>INT(C14*$G$6)-INT(INT(C14*$G$6)*0.9)</f>
        <v>631</v>
      </c>
      <c r="E14" s="339">
        <f t="shared" si="0"/>
        <v>1261</v>
      </c>
      <c r="F14" s="257">
        <f t="shared" si="1"/>
        <v>1891</v>
      </c>
      <c r="G14" s="714"/>
      <c r="H14" s="712"/>
      <c r="I14" s="713"/>
    </row>
    <row r="15" spans="2:9" ht="22.15" customHeight="1" x14ac:dyDescent="0.15">
      <c r="B15" s="207" t="s">
        <v>107</v>
      </c>
      <c r="C15" s="122"/>
      <c r="D15" s="137"/>
      <c r="E15" s="136"/>
      <c r="F15" s="265"/>
      <c r="G15" s="714"/>
      <c r="H15" s="712"/>
      <c r="I15" s="713"/>
    </row>
    <row r="16" spans="2:9" ht="22.15" customHeight="1" x14ac:dyDescent="0.15">
      <c r="B16" s="210" t="s">
        <v>4</v>
      </c>
      <c r="C16" s="69">
        <v>388</v>
      </c>
      <c r="D16" s="125">
        <f>INT(C16*$G$6)-INT(INT(C16*$G$6)*0.9)</f>
        <v>416</v>
      </c>
      <c r="E16" s="339">
        <f t="shared" si="0"/>
        <v>832</v>
      </c>
      <c r="F16" s="257">
        <f t="shared" si="1"/>
        <v>1248</v>
      </c>
      <c r="G16" s="714"/>
      <c r="H16" s="712"/>
      <c r="I16" s="713"/>
    </row>
    <row r="17" spans="2:9" ht="22.15" customHeight="1" x14ac:dyDescent="0.15">
      <c r="B17" s="211" t="s">
        <v>5</v>
      </c>
      <c r="C17" s="73">
        <v>444</v>
      </c>
      <c r="D17" s="125">
        <f>INT(C17*$G$6)-INT(INT(C17*$G$6)*0.9)</f>
        <v>476</v>
      </c>
      <c r="E17" s="339">
        <f t="shared" si="0"/>
        <v>952</v>
      </c>
      <c r="F17" s="257">
        <f t="shared" si="1"/>
        <v>1428</v>
      </c>
      <c r="G17" s="714"/>
      <c r="H17" s="712"/>
      <c r="I17" s="713"/>
    </row>
    <row r="18" spans="2:9" ht="22.15" customHeight="1" x14ac:dyDescent="0.15">
      <c r="B18" s="211" t="s">
        <v>6</v>
      </c>
      <c r="C18" s="73">
        <v>502</v>
      </c>
      <c r="D18" s="125">
        <f>INT(C18*$G$6)-INT(INT(C18*$G$6)*0.9)</f>
        <v>539</v>
      </c>
      <c r="E18" s="339">
        <f t="shared" si="0"/>
        <v>1077</v>
      </c>
      <c r="F18" s="257">
        <f t="shared" si="1"/>
        <v>1615</v>
      </c>
      <c r="G18" s="714"/>
      <c r="H18" s="712"/>
      <c r="I18" s="713"/>
    </row>
    <row r="19" spans="2:9" ht="22.15" customHeight="1" x14ac:dyDescent="0.15">
      <c r="B19" s="211" t="s">
        <v>7</v>
      </c>
      <c r="C19" s="73">
        <v>560</v>
      </c>
      <c r="D19" s="125">
        <f>INT(C19*$G$6)-INT(INT(C19*$G$6)*0.9)</f>
        <v>601</v>
      </c>
      <c r="E19" s="339">
        <f t="shared" si="0"/>
        <v>1201</v>
      </c>
      <c r="F19" s="257">
        <f t="shared" si="1"/>
        <v>1801</v>
      </c>
      <c r="G19" s="714"/>
      <c r="H19" s="712"/>
      <c r="I19" s="713"/>
    </row>
    <row r="20" spans="2:9" ht="22.15" customHeight="1" x14ac:dyDescent="0.15">
      <c r="B20" s="211" t="s">
        <v>8</v>
      </c>
      <c r="C20" s="73">
        <v>617</v>
      </c>
      <c r="D20" s="125">
        <f>INT(C20*$G$6)-INT(INT(C20*$G$6)*0.9)</f>
        <v>662</v>
      </c>
      <c r="E20" s="339">
        <f t="shared" si="0"/>
        <v>1323</v>
      </c>
      <c r="F20" s="257">
        <f t="shared" si="1"/>
        <v>1985</v>
      </c>
      <c r="G20" s="714"/>
      <c r="H20" s="712"/>
      <c r="I20" s="713"/>
    </row>
    <row r="21" spans="2:9" ht="22.15" customHeight="1" x14ac:dyDescent="0.15">
      <c r="B21" s="207" t="s">
        <v>108</v>
      </c>
      <c r="C21" s="122"/>
      <c r="D21" s="137"/>
      <c r="E21" s="136"/>
      <c r="F21" s="265"/>
      <c r="G21" s="714"/>
      <c r="H21" s="712"/>
      <c r="I21" s="713"/>
    </row>
    <row r="22" spans="2:9" ht="22.15" customHeight="1" x14ac:dyDescent="0.15">
      <c r="B22" s="210" t="s">
        <v>4</v>
      </c>
      <c r="C22" s="69">
        <v>570</v>
      </c>
      <c r="D22" s="125">
        <f>INT(C22*$G$6)-INT(INT(C22*$G$6)*0.9)</f>
        <v>611</v>
      </c>
      <c r="E22" s="339">
        <f t="shared" si="0"/>
        <v>1222</v>
      </c>
      <c r="F22" s="257">
        <f t="shared" si="1"/>
        <v>1833</v>
      </c>
      <c r="G22" s="714"/>
      <c r="H22" s="712"/>
      <c r="I22" s="713"/>
    </row>
    <row r="23" spans="2:9" ht="22.15" customHeight="1" x14ac:dyDescent="0.15">
      <c r="B23" s="211" t="s">
        <v>5</v>
      </c>
      <c r="C23" s="73">
        <v>673</v>
      </c>
      <c r="D23" s="125">
        <f>INT(C23*$G$6)-INT(INT(C23*$G$6)*0.9)</f>
        <v>722</v>
      </c>
      <c r="E23" s="339">
        <f t="shared" si="0"/>
        <v>1443</v>
      </c>
      <c r="F23" s="257">
        <f t="shared" si="1"/>
        <v>2165</v>
      </c>
      <c r="G23" s="714"/>
      <c r="H23" s="712"/>
      <c r="I23" s="713"/>
    </row>
    <row r="24" spans="2:9" ht="22.15" customHeight="1" x14ac:dyDescent="0.15">
      <c r="B24" s="211" t="s">
        <v>6</v>
      </c>
      <c r="C24" s="73">
        <v>777</v>
      </c>
      <c r="D24" s="125">
        <f>INT(C24*$G$6)-INT(INT(C24*$G$6)*0.9)</f>
        <v>833</v>
      </c>
      <c r="E24" s="339">
        <f t="shared" si="0"/>
        <v>1666</v>
      </c>
      <c r="F24" s="257">
        <f t="shared" si="1"/>
        <v>2499</v>
      </c>
      <c r="G24" s="714"/>
      <c r="H24" s="712"/>
      <c r="I24" s="713"/>
    </row>
    <row r="25" spans="2:9" ht="22.15" customHeight="1" x14ac:dyDescent="0.15">
      <c r="B25" s="211" t="s">
        <v>7</v>
      </c>
      <c r="C25" s="73">
        <v>880</v>
      </c>
      <c r="D25" s="125">
        <f>INT(C25*$G$6)-INT(INT(C25*$G$6)*0.9)</f>
        <v>944</v>
      </c>
      <c r="E25" s="339">
        <f t="shared" si="0"/>
        <v>1887</v>
      </c>
      <c r="F25" s="257">
        <f t="shared" si="1"/>
        <v>2830</v>
      </c>
      <c r="G25" s="714"/>
      <c r="H25" s="712"/>
      <c r="I25" s="713"/>
    </row>
    <row r="26" spans="2:9" ht="22.15" customHeight="1" x14ac:dyDescent="0.15">
      <c r="B26" s="211" t="s">
        <v>8</v>
      </c>
      <c r="C26" s="73">
        <v>984</v>
      </c>
      <c r="D26" s="125">
        <f>INT(C26*$G$6)-INT(INT(C26*$G$6)*0.9)</f>
        <v>1055</v>
      </c>
      <c r="E26" s="339">
        <f t="shared" si="0"/>
        <v>2110</v>
      </c>
      <c r="F26" s="257">
        <f t="shared" si="1"/>
        <v>3165</v>
      </c>
      <c r="G26" s="714"/>
      <c r="H26" s="712"/>
      <c r="I26" s="713"/>
    </row>
    <row r="27" spans="2:9" ht="22.15" customHeight="1" x14ac:dyDescent="0.15">
      <c r="B27" s="207" t="s">
        <v>109</v>
      </c>
      <c r="C27" s="122"/>
      <c r="D27" s="137"/>
      <c r="E27" s="136"/>
      <c r="F27" s="265"/>
      <c r="G27" s="714"/>
      <c r="H27" s="712"/>
      <c r="I27" s="713"/>
    </row>
    <row r="28" spans="2:9" ht="22.15" customHeight="1" x14ac:dyDescent="0.15">
      <c r="B28" s="210" t="s">
        <v>4</v>
      </c>
      <c r="C28" s="68">
        <v>584</v>
      </c>
      <c r="D28" s="125">
        <f>INT(C28*$G$6)-INT(INT(C28*$G$6)*0.9)</f>
        <v>626</v>
      </c>
      <c r="E28" s="339">
        <f t="shared" si="0"/>
        <v>1252</v>
      </c>
      <c r="F28" s="257">
        <f t="shared" si="1"/>
        <v>1878</v>
      </c>
      <c r="G28" s="714"/>
      <c r="H28" s="712"/>
      <c r="I28" s="713"/>
    </row>
    <row r="29" spans="2:9" ht="22.15" customHeight="1" x14ac:dyDescent="0.15">
      <c r="B29" s="211" t="s">
        <v>5</v>
      </c>
      <c r="C29" s="72">
        <v>689</v>
      </c>
      <c r="D29" s="125">
        <f>INT(C29*$G$6)-INT(INT(C29*$G$6)*0.9)</f>
        <v>739</v>
      </c>
      <c r="E29" s="339">
        <f t="shared" si="0"/>
        <v>1478</v>
      </c>
      <c r="F29" s="257">
        <f t="shared" si="1"/>
        <v>2216</v>
      </c>
      <c r="G29" s="714"/>
      <c r="H29" s="712"/>
      <c r="I29" s="713"/>
    </row>
    <row r="30" spans="2:9" ht="22.15" customHeight="1" x14ac:dyDescent="0.15">
      <c r="B30" s="211" t="s">
        <v>6</v>
      </c>
      <c r="C30" s="72">
        <v>796</v>
      </c>
      <c r="D30" s="125">
        <f>INT(C30*$G$6)-INT(INT(C30*$G$6)*0.9)</f>
        <v>854</v>
      </c>
      <c r="E30" s="339">
        <f t="shared" si="0"/>
        <v>1707</v>
      </c>
      <c r="F30" s="257">
        <f t="shared" si="1"/>
        <v>2560</v>
      </c>
      <c r="G30" s="714"/>
      <c r="H30" s="712"/>
      <c r="I30" s="713"/>
    </row>
    <row r="31" spans="2:9" ht="22.15" customHeight="1" x14ac:dyDescent="0.15">
      <c r="B31" s="211" t="s">
        <v>7</v>
      </c>
      <c r="C31" s="72">
        <v>901</v>
      </c>
      <c r="D31" s="125">
        <f>INT(C31*$G$6)-INT(INT(C31*$G$6)*0.9)</f>
        <v>966</v>
      </c>
      <c r="E31" s="339">
        <f t="shared" si="0"/>
        <v>1932</v>
      </c>
      <c r="F31" s="257">
        <f t="shared" si="1"/>
        <v>2898</v>
      </c>
      <c r="G31" s="714"/>
      <c r="H31" s="712"/>
      <c r="I31" s="713"/>
    </row>
    <row r="32" spans="2:9" ht="22.15" customHeight="1" x14ac:dyDescent="0.15">
      <c r="B32" s="211" t="s">
        <v>8</v>
      </c>
      <c r="C32" s="72">
        <v>1008</v>
      </c>
      <c r="D32" s="125">
        <f>INT(C32*$G$6)-INT(INT(C32*$G$6)*0.9)</f>
        <v>1081</v>
      </c>
      <c r="E32" s="339">
        <f t="shared" si="0"/>
        <v>2161</v>
      </c>
      <c r="F32" s="257">
        <f t="shared" si="1"/>
        <v>3242</v>
      </c>
      <c r="G32" s="714"/>
      <c r="H32" s="712"/>
      <c r="I32" s="713"/>
    </row>
    <row r="33" spans="2:9" ht="22.15" customHeight="1" x14ac:dyDescent="0.15">
      <c r="B33" s="207" t="s">
        <v>110</v>
      </c>
      <c r="C33" s="122"/>
      <c r="D33" s="137"/>
      <c r="E33" s="136"/>
      <c r="F33" s="265"/>
      <c r="G33" s="714"/>
      <c r="H33" s="712"/>
      <c r="I33" s="713"/>
    </row>
    <row r="34" spans="2:9" ht="22.15" customHeight="1" x14ac:dyDescent="0.15">
      <c r="B34" s="210" t="s">
        <v>4</v>
      </c>
      <c r="C34" s="69">
        <v>658</v>
      </c>
      <c r="D34" s="125">
        <f>INT(C34*$G$6)-INT(INT(C34*$G$6)*0.9)</f>
        <v>706</v>
      </c>
      <c r="E34" s="339">
        <f t="shared" si="0"/>
        <v>1411</v>
      </c>
      <c r="F34" s="257">
        <f t="shared" si="1"/>
        <v>2116</v>
      </c>
      <c r="G34" s="714"/>
      <c r="H34" s="712"/>
      <c r="I34" s="713"/>
    </row>
    <row r="35" spans="2:9" ht="22.15" customHeight="1" x14ac:dyDescent="0.15">
      <c r="B35" s="211" t="s">
        <v>5</v>
      </c>
      <c r="C35" s="73">
        <v>777</v>
      </c>
      <c r="D35" s="125">
        <f>INT(C35*$G$6)-INT(INT(C35*$G$6)*0.9)</f>
        <v>833</v>
      </c>
      <c r="E35" s="339">
        <f t="shared" si="0"/>
        <v>1666</v>
      </c>
      <c r="F35" s="257">
        <f t="shared" si="1"/>
        <v>2499</v>
      </c>
      <c r="G35" s="714"/>
      <c r="H35" s="712"/>
      <c r="I35" s="713"/>
    </row>
    <row r="36" spans="2:9" ht="22.15" customHeight="1" x14ac:dyDescent="0.15">
      <c r="B36" s="211" t="s">
        <v>6</v>
      </c>
      <c r="C36" s="73">
        <v>900</v>
      </c>
      <c r="D36" s="125">
        <f>INT(C36*$G$6)-INT(INT(C36*$G$6)*0.9)</f>
        <v>965</v>
      </c>
      <c r="E36" s="339">
        <f t="shared" si="0"/>
        <v>1930</v>
      </c>
      <c r="F36" s="257">
        <f t="shared" si="1"/>
        <v>2895</v>
      </c>
      <c r="G36" s="714"/>
      <c r="H36" s="712"/>
      <c r="I36" s="713"/>
    </row>
    <row r="37" spans="2:9" ht="22.15" customHeight="1" x14ac:dyDescent="0.15">
      <c r="B37" s="211" t="s">
        <v>7</v>
      </c>
      <c r="C37" s="73">
        <v>1023</v>
      </c>
      <c r="D37" s="125">
        <f>INT(C37*$G$6)-INT(INT(C37*$G$6)*0.9)</f>
        <v>1097</v>
      </c>
      <c r="E37" s="339">
        <f t="shared" si="0"/>
        <v>2194</v>
      </c>
      <c r="F37" s="257">
        <f t="shared" si="1"/>
        <v>3290</v>
      </c>
      <c r="G37" s="714"/>
      <c r="H37" s="712"/>
      <c r="I37" s="713"/>
    </row>
    <row r="38" spans="2:9" ht="22.15" customHeight="1" x14ac:dyDescent="0.15">
      <c r="B38" s="211" t="s">
        <v>8</v>
      </c>
      <c r="C38" s="73">
        <v>1148</v>
      </c>
      <c r="D38" s="125">
        <f>INT(C38*$G$6)-INT(INT(C38*$G$6)*0.9)</f>
        <v>1231</v>
      </c>
      <c r="E38" s="339">
        <f t="shared" si="0"/>
        <v>2462</v>
      </c>
      <c r="F38" s="257">
        <f t="shared" si="1"/>
        <v>3692</v>
      </c>
      <c r="G38" s="714"/>
      <c r="H38" s="712"/>
      <c r="I38" s="713"/>
    </row>
    <row r="39" spans="2:9" ht="22.15" customHeight="1" x14ac:dyDescent="0.15">
      <c r="B39" s="216" t="s">
        <v>111</v>
      </c>
      <c r="C39" s="122"/>
      <c r="D39" s="137"/>
      <c r="E39" s="136"/>
      <c r="F39" s="265"/>
      <c r="G39" s="714"/>
      <c r="H39" s="712"/>
      <c r="I39" s="713"/>
    </row>
    <row r="40" spans="2:9" ht="22.15" customHeight="1" x14ac:dyDescent="0.15">
      <c r="B40" s="210" t="s">
        <v>4</v>
      </c>
      <c r="C40" s="69">
        <v>669</v>
      </c>
      <c r="D40" s="125">
        <f>INT(C40*$G$6)-INT(INT(C40*$G$6)*0.9)</f>
        <v>718</v>
      </c>
      <c r="E40" s="339">
        <f t="shared" si="0"/>
        <v>1435</v>
      </c>
      <c r="F40" s="257">
        <f t="shared" si="1"/>
        <v>2152</v>
      </c>
      <c r="G40" s="714"/>
      <c r="H40" s="712"/>
      <c r="I40" s="713"/>
    </row>
    <row r="41" spans="2:9" ht="22.15" customHeight="1" x14ac:dyDescent="0.15">
      <c r="B41" s="211" t="s">
        <v>5</v>
      </c>
      <c r="C41" s="73">
        <v>791</v>
      </c>
      <c r="D41" s="125">
        <f>INT(C41*$G$6)-INT(INT(C41*$G$6)*0.9)</f>
        <v>848</v>
      </c>
      <c r="E41" s="339">
        <f t="shared" si="0"/>
        <v>1696</v>
      </c>
      <c r="F41" s="257">
        <f t="shared" si="1"/>
        <v>2544</v>
      </c>
      <c r="G41" s="714"/>
      <c r="H41" s="712"/>
      <c r="I41" s="713"/>
    </row>
    <row r="42" spans="2:9" ht="22.15" customHeight="1" x14ac:dyDescent="0.15">
      <c r="B42" s="211" t="s">
        <v>6</v>
      </c>
      <c r="C42" s="73">
        <v>915</v>
      </c>
      <c r="D42" s="125">
        <f>INT(C42*$G$6)-INT(INT(C42*$G$6)*0.9)</f>
        <v>981</v>
      </c>
      <c r="E42" s="339">
        <f t="shared" si="0"/>
        <v>1962</v>
      </c>
      <c r="F42" s="257">
        <f t="shared" si="1"/>
        <v>2943</v>
      </c>
      <c r="G42" s="714"/>
      <c r="H42" s="712"/>
      <c r="I42" s="713"/>
    </row>
    <row r="43" spans="2:9" ht="22.15" customHeight="1" x14ac:dyDescent="0.15">
      <c r="B43" s="211" t="s">
        <v>7</v>
      </c>
      <c r="C43" s="73">
        <v>1041</v>
      </c>
      <c r="D43" s="125">
        <f>INT(C43*$G$6)-INT(INT(C43*$G$6)*0.9)</f>
        <v>1116</v>
      </c>
      <c r="E43" s="339">
        <f t="shared" si="0"/>
        <v>2232</v>
      </c>
      <c r="F43" s="257">
        <f t="shared" si="1"/>
        <v>3348</v>
      </c>
      <c r="G43" s="714"/>
      <c r="H43" s="712"/>
      <c r="I43" s="713"/>
    </row>
    <row r="44" spans="2:9" ht="22.15" customHeight="1" thickBot="1" x14ac:dyDescent="0.2">
      <c r="B44" s="212" t="s">
        <v>8</v>
      </c>
      <c r="C44" s="492">
        <v>1168</v>
      </c>
      <c r="D44" s="129">
        <f>INT(C44*$G$6)-INT(INT(C44*$G$6)*0.9)</f>
        <v>1252</v>
      </c>
      <c r="E44" s="340">
        <f t="shared" si="0"/>
        <v>2504</v>
      </c>
      <c r="F44" s="341">
        <f t="shared" si="1"/>
        <v>3756</v>
      </c>
      <c r="G44" s="715"/>
      <c r="H44" s="716"/>
      <c r="I44" s="717"/>
    </row>
    <row r="45" spans="2:9" ht="22.15" customHeight="1" x14ac:dyDescent="0.15">
      <c r="B45" s="213" t="s">
        <v>223</v>
      </c>
      <c r="C45" s="123"/>
      <c r="D45" s="134"/>
      <c r="E45" s="134"/>
      <c r="F45" s="263"/>
      <c r="G45" s="718" t="s">
        <v>112</v>
      </c>
      <c r="H45" s="719"/>
      <c r="I45" s="720"/>
    </row>
    <row r="46" spans="2:9" ht="22.15" customHeight="1" x14ac:dyDescent="0.15">
      <c r="B46" s="207" t="s">
        <v>106</v>
      </c>
      <c r="C46" s="214"/>
      <c r="D46" s="215"/>
      <c r="E46" s="135"/>
      <c r="F46" s="264"/>
      <c r="G46" s="714"/>
      <c r="H46" s="712"/>
      <c r="I46" s="713"/>
    </row>
    <row r="47" spans="2:9" ht="22.15" customHeight="1" x14ac:dyDescent="0.15">
      <c r="B47" s="210" t="s">
        <v>4</v>
      </c>
      <c r="C47" s="68">
        <v>358</v>
      </c>
      <c r="D47" s="339">
        <f>INT(C47*$G$6)-INT(INT(C47*$G$6)*0.9)</f>
        <v>384</v>
      </c>
      <c r="E47" s="339">
        <f t="shared" ref="E47:E81" si="2">INT(C47*$G$6)-INT(INT(C47*$G$6)*0.8)</f>
        <v>768</v>
      </c>
      <c r="F47" s="260">
        <f t="shared" si="1"/>
        <v>1152</v>
      </c>
      <c r="G47" s="714"/>
      <c r="H47" s="712"/>
      <c r="I47" s="713"/>
    </row>
    <row r="48" spans="2:9" ht="22.15" customHeight="1" x14ac:dyDescent="0.15">
      <c r="B48" s="211" t="s">
        <v>5</v>
      </c>
      <c r="C48" s="72">
        <v>409</v>
      </c>
      <c r="D48" s="342">
        <f>INT(C48*$G$6)-INT(INT(C48*$G$6)*0.9)</f>
        <v>439</v>
      </c>
      <c r="E48" s="339">
        <f t="shared" si="2"/>
        <v>877</v>
      </c>
      <c r="F48" s="260">
        <f t="shared" si="1"/>
        <v>1316</v>
      </c>
      <c r="G48" s="714"/>
      <c r="H48" s="712"/>
      <c r="I48" s="713"/>
    </row>
    <row r="49" spans="2:9" ht="22.15" customHeight="1" x14ac:dyDescent="0.15">
      <c r="B49" s="211" t="s">
        <v>6</v>
      </c>
      <c r="C49" s="72">
        <v>462</v>
      </c>
      <c r="D49" s="339">
        <f>INT(C49*$G$6)-INT(INT(C49*$G$6)*0.9)</f>
        <v>496</v>
      </c>
      <c r="E49" s="339">
        <f t="shared" si="2"/>
        <v>991</v>
      </c>
      <c r="F49" s="260">
        <f t="shared" si="1"/>
        <v>1486</v>
      </c>
      <c r="G49" s="714"/>
      <c r="H49" s="712"/>
      <c r="I49" s="713"/>
    </row>
    <row r="50" spans="2:9" ht="22.15" customHeight="1" x14ac:dyDescent="0.15">
      <c r="B50" s="211" t="s">
        <v>7</v>
      </c>
      <c r="C50" s="72">
        <v>513</v>
      </c>
      <c r="D50" s="339">
        <f>INT(C50*$G$6)-INT(INT(C50*$G$6)*0.9)</f>
        <v>550</v>
      </c>
      <c r="E50" s="339">
        <f t="shared" si="2"/>
        <v>1100</v>
      </c>
      <c r="F50" s="260">
        <f t="shared" si="1"/>
        <v>1650</v>
      </c>
      <c r="G50" s="714"/>
      <c r="H50" s="712"/>
      <c r="I50" s="713"/>
    </row>
    <row r="51" spans="2:9" ht="22.15" customHeight="1" x14ac:dyDescent="0.15">
      <c r="B51" s="211" t="s">
        <v>8</v>
      </c>
      <c r="C51" s="72">
        <v>568</v>
      </c>
      <c r="D51" s="339">
        <f>INT(C51*$G$6)-INT(INT(C51*$G$6)*0.9)</f>
        <v>609</v>
      </c>
      <c r="E51" s="339">
        <f t="shared" si="2"/>
        <v>1218</v>
      </c>
      <c r="F51" s="260">
        <f t="shared" si="1"/>
        <v>1827</v>
      </c>
      <c r="G51" s="714"/>
      <c r="H51" s="712"/>
      <c r="I51" s="713"/>
    </row>
    <row r="52" spans="2:9" ht="22.15" customHeight="1" x14ac:dyDescent="0.15">
      <c r="B52" s="207" t="s">
        <v>107</v>
      </c>
      <c r="C52" s="121"/>
      <c r="D52" s="215"/>
      <c r="E52" s="135"/>
      <c r="F52" s="265"/>
      <c r="G52" s="714"/>
      <c r="H52" s="712"/>
      <c r="I52" s="713"/>
    </row>
    <row r="53" spans="2:9" ht="22.15" customHeight="1" x14ac:dyDescent="0.15">
      <c r="B53" s="210" t="s">
        <v>4</v>
      </c>
      <c r="C53" s="69">
        <v>376</v>
      </c>
      <c r="D53" s="339">
        <f>INT(C53*$G$6)-INT(INT(C53*$G$6)*0.9)</f>
        <v>403</v>
      </c>
      <c r="E53" s="339">
        <f t="shared" si="2"/>
        <v>806</v>
      </c>
      <c r="F53" s="260">
        <f t="shared" si="1"/>
        <v>1209</v>
      </c>
      <c r="G53" s="714"/>
      <c r="H53" s="712"/>
      <c r="I53" s="713"/>
    </row>
    <row r="54" spans="2:9" ht="22.15" customHeight="1" x14ac:dyDescent="0.15">
      <c r="B54" s="211" t="s">
        <v>5</v>
      </c>
      <c r="C54" s="73">
        <v>430</v>
      </c>
      <c r="D54" s="339">
        <f>INT(C54*$G$6)-INT(INT(C54*$G$6)*0.9)</f>
        <v>461</v>
      </c>
      <c r="E54" s="339">
        <f t="shared" si="2"/>
        <v>922</v>
      </c>
      <c r="F54" s="260">
        <f t="shared" si="1"/>
        <v>1383</v>
      </c>
      <c r="G54" s="714"/>
      <c r="H54" s="712"/>
      <c r="I54" s="713"/>
    </row>
    <row r="55" spans="2:9" ht="22.15" customHeight="1" x14ac:dyDescent="0.15">
      <c r="B55" s="211" t="s">
        <v>6</v>
      </c>
      <c r="C55" s="73">
        <v>486</v>
      </c>
      <c r="D55" s="339">
        <f>INT(C55*$G$6)-INT(INT(C55*$G$6)*0.9)</f>
        <v>521</v>
      </c>
      <c r="E55" s="339">
        <f t="shared" si="2"/>
        <v>1042</v>
      </c>
      <c r="F55" s="260">
        <f t="shared" si="1"/>
        <v>1563</v>
      </c>
      <c r="G55" s="714"/>
      <c r="H55" s="712"/>
      <c r="I55" s="713"/>
    </row>
    <row r="56" spans="2:9" ht="22.15" customHeight="1" x14ac:dyDescent="0.15">
      <c r="B56" s="211" t="s">
        <v>7</v>
      </c>
      <c r="C56" s="73">
        <v>541</v>
      </c>
      <c r="D56" s="339">
        <f>INT(C56*$G$6)-INT(INT(C56*$G$6)*0.9)</f>
        <v>580</v>
      </c>
      <c r="E56" s="339">
        <f t="shared" si="2"/>
        <v>1160</v>
      </c>
      <c r="F56" s="260">
        <f t="shared" si="1"/>
        <v>1740</v>
      </c>
      <c r="G56" s="714"/>
      <c r="H56" s="712"/>
      <c r="I56" s="713"/>
    </row>
    <row r="57" spans="2:9" ht="22.15" customHeight="1" x14ac:dyDescent="0.15">
      <c r="B57" s="211" t="s">
        <v>8</v>
      </c>
      <c r="C57" s="73">
        <v>597</v>
      </c>
      <c r="D57" s="339">
        <f>INT(C57*$G$6)-INT(INT(C57*$G$6)*0.9)</f>
        <v>640</v>
      </c>
      <c r="E57" s="339">
        <f t="shared" si="2"/>
        <v>1280</v>
      </c>
      <c r="F57" s="260">
        <f t="shared" si="1"/>
        <v>1920</v>
      </c>
      <c r="G57" s="714"/>
      <c r="H57" s="712"/>
      <c r="I57" s="713"/>
    </row>
    <row r="58" spans="2:9" ht="22.15" customHeight="1" x14ac:dyDescent="0.15">
      <c r="B58" s="207" t="s">
        <v>108</v>
      </c>
      <c r="C58" s="121"/>
      <c r="D58" s="215"/>
      <c r="E58" s="135"/>
      <c r="F58" s="265"/>
      <c r="G58" s="714"/>
      <c r="H58" s="712"/>
      <c r="I58" s="713"/>
    </row>
    <row r="59" spans="2:9" ht="22.15" customHeight="1" x14ac:dyDescent="0.15">
      <c r="B59" s="210" t="s">
        <v>4</v>
      </c>
      <c r="C59" s="69">
        <v>544</v>
      </c>
      <c r="D59" s="339">
        <f>INT(C59*$G$6)-INT(INT(C59*$G$6)*0.9)</f>
        <v>584</v>
      </c>
      <c r="E59" s="339">
        <f t="shared" si="2"/>
        <v>1167</v>
      </c>
      <c r="F59" s="260">
        <f t="shared" si="1"/>
        <v>1750</v>
      </c>
      <c r="G59" s="714"/>
      <c r="H59" s="712"/>
      <c r="I59" s="713"/>
    </row>
    <row r="60" spans="2:9" ht="22.15" customHeight="1" x14ac:dyDescent="0.15">
      <c r="B60" s="211" t="s">
        <v>5</v>
      </c>
      <c r="C60" s="73">
        <v>643</v>
      </c>
      <c r="D60" s="339">
        <f>INT(C60*$G$6)-INT(INT(C60*$G$6)*0.9)</f>
        <v>690</v>
      </c>
      <c r="E60" s="339">
        <f t="shared" si="2"/>
        <v>1379</v>
      </c>
      <c r="F60" s="260">
        <f t="shared" si="1"/>
        <v>2068</v>
      </c>
      <c r="G60" s="714"/>
      <c r="H60" s="712"/>
      <c r="I60" s="713"/>
    </row>
    <row r="61" spans="2:9" ht="22.15" customHeight="1" x14ac:dyDescent="0.15">
      <c r="B61" s="211" t="s">
        <v>6</v>
      </c>
      <c r="C61" s="73">
        <v>743</v>
      </c>
      <c r="D61" s="339">
        <f>INT(C61*$G$6)-INT(INT(C61*$G$6)*0.9)</f>
        <v>797</v>
      </c>
      <c r="E61" s="339">
        <f t="shared" si="2"/>
        <v>1593</v>
      </c>
      <c r="F61" s="260">
        <f t="shared" si="1"/>
        <v>2390</v>
      </c>
      <c r="G61" s="714"/>
      <c r="H61" s="712"/>
      <c r="I61" s="713"/>
    </row>
    <row r="62" spans="2:9" ht="22.15" customHeight="1" x14ac:dyDescent="0.15">
      <c r="B62" s="211" t="s">
        <v>7</v>
      </c>
      <c r="C62" s="73">
        <v>840</v>
      </c>
      <c r="D62" s="339">
        <f>INT(C62*$G$6)-INT(INT(C62*$G$6)*0.9)</f>
        <v>901</v>
      </c>
      <c r="E62" s="339">
        <f t="shared" si="2"/>
        <v>1801</v>
      </c>
      <c r="F62" s="260">
        <f t="shared" si="1"/>
        <v>2702</v>
      </c>
      <c r="G62" s="714"/>
      <c r="H62" s="712"/>
      <c r="I62" s="713"/>
    </row>
    <row r="63" spans="2:9" ht="22.15" customHeight="1" x14ac:dyDescent="0.15">
      <c r="B63" s="211" t="s">
        <v>8</v>
      </c>
      <c r="C63" s="73">
        <v>940</v>
      </c>
      <c r="D63" s="339">
        <f>INT(C63*$G$6)-INT(INT(C63*$G$6)*0.9)</f>
        <v>1008</v>
      </c>
      <c r="E63" s="342">
        <f t="shared" si="2"/>
        <v>2016</v>
      </c>
      <c r="F63" s="260">
        <f t="shared" si="1"/>
        <v>3023</v>
      </c>
      <c r="G63" s="714"/>
      <c r="H63" s="712"/>
      <c r="I63" s="713"/>
    </row>
    <row r="64" spans="2:9" ht="22.15" customHeight="1" x14ac:dyDescent="0.15">
      <c r="B64" s="207" t="s">
        <v>109</v>
      </c>
      <c r="C64" s="121"/>
      <c r="D64" s="215"/>
      <c r="E64" s="135"/>
      <c r="F64" s="265"/>
      <c r="G64" s="714"/>
      <c r="H64" s="712"/>
      <c r="I64" s="713"/>
    </row>
    <row r="65" spans="2:9" ht="22.15" customHeight="1" x14ac:dyDescent="0.15">
      <c r="B65" s="210" t="s">
        <v>4</v>
      </c>
      <c r="C65" s="68">
        <v>564</v>
      </c>
      <c r="D65" s="339">
        <f>INT(C65*$G$6)-INT(INT(C65*$G$6)*0.9)</f>
        <v>605</v>
      </c>
      <c r="E65" s="339">
        <f t="shared" si="2"/>
        <v>1210</v>
      </c>
      <c r="F65" s="260">
        <f t="shared" si="1"/>
        <v>1814</v>
      </c>
      <c r="G65" s="714"/>
      <c r="H65" s="712"/>
      <c r="I65" s="713"/>
    </row>
    <row r="66" spans="2:9" ht="22.15" customHeight="1" x14ac:dyDescent="0.15">
      <c r="B66" s="211" t="s">
        <v>5</v>
      </c>
      <c r="C66" s="72">
        <v>667</v>
      </c>
      <c r="D66" s="339">
        <f>INT(C66*$G$6)-INT(INT(C66*$G$6)*0.9)</f>
        <v>715</v>
      </c>
      <c r="E66" s="339">
        <f t="shared" si="2"/>
        <v>1430</v>
      </c>
      <c r="F66" s="260">
        <f t="shared" si="1"/>
        <v>2145</v>
      </c>
      <c r="G66" s="714"/>
      <c r="H66" s="712"/>
      <c r="I66" s="713"/>
    </row>
    <row r="67" spans="2:9" ht="22.15" customHeight="1" x14ac:dyDescent="0.15">
      <c r="B67" s="211" t="s">
        <v>6</v>
      </c>
      <c r="C67" s="72">
        <v>770</v>
      </c>
      <c r="D67" s="339">
        <f>INT(C67*$G$6)-INT(INT(C67*$G$6)*0.9)</f>
        <v>826</v>
      </c>
      <c r="E67" s="339">
        <f t="shared" si="2"/>
        <v>1651</v>
      </c>
      <c r="F67" s="260">
        <f t="shared" si="1"/>
        <v>2477</v>
      </c>
      <c r="G67" s="714"/>
      <c r="H67" s="712"/>
      <c r="I67" s="713"/>
    </row>
    <row r="68" spans="2:9" ht="22.15" customHeight="1" x14ac:dyDescent="0.15">
      <c r="B68" s="211" t="s">
        <v>7</v>
      </c>
      <c r="C68" s="72">
        <v>871</v>
      </c>
      <c r="D68" s="339">
        <f>INT(C68*$G$6)-INT(INT(C68*$G$6)*0.9)</f>
        <v>934</v>
      </c>
      <c r="E68" s="339">
        <f t="shared" si="2"/>
        <v>1868</v>
      </c>
      <c r="F68" s="260">
        <f t="shared" si="1"/>
        <v>2802</v>
      </c>
      <c r="G68" s="714"/>
      <c r="H68" s="712"/>
      <c r="I68" s="713"/>
    </row>
    <row r="69" spans="2:9" ht="22.15" customHeight="1" x14ac:dyDescent="0.15">
      <c r="B69" s="211" t="s">
        <v>8</v>
      </c>
      <c r="C69" s="72">
        <v>974</v>
      </c>
      <c r="D69" s="339">
        <f>INT(C69*$G$6)-INT(INT(C69*$G$6)*0.9)</f>
        <v>1045</v>
      </c>
      <c r="E69" s="339">
        <f t="shared" si="2"/>
        <v>2089</v>
      </c>
      <c r="F69" s="260">
        <f t="shared" si="1"/>
        <v>3133</v>
      </c>
      <c r="G69" s="714"/>
      <c r="H69" s="712"/>
      <c r="I69" s="713"/>
    </row>
    <row r="70" spans="2:9" ht="22.15" customHeight="1" x14ac:dyDescent="0.15">
      <c r="B70" s="207" t="s">
        <v>110</v>
      </c>
      <c r="C70" s="121"/>
      <c r="D70" s="215"/>
      <c r="E70" s="135"/>
      <c r="F70" s="265"/>
      <c r="G70" s="714"/>
      <c r="H70" s="712"/>
      <c r="I70" s="713"/>
    </row>
    <row r="71" spans="2:9" ht="22.15" customHeight="1" x14ac:dyDescent="0.15">
      <c r="B71" s="210" t="s">
        <v>4</v>
      </c>
      <c r="C71" s="69">
        <v>629</v>
      </c>
      <c r="D71" s="125">
        <f>INT(C71*$G$6)-INT(INT(C71*$G$6)*0.9)</f>
        <v>675</v>
      </c>
      <c r="E71" s="339">
        <f t="shared" si="2"/>
        <v>1349</v>
      </c>
      <c r="F71" s="260">
        <f t="shared" si="1"/>
        <v>2023</v>
      </c>
      <c r="G71" s="714"/>
      <c r="H71" s="712"/>
      <c r="I71" s="713"/>
    </row>
    <row r="72" spans="2:9" ht="22.15" customHeight="1" x14ac:dyDescent="0.15">
      <c r="B72" s="211" t="s">
        <v>5</v>
      </c>
      <c r="C72" s="73">
        <v>744</v>
      </c>
      <c r="D72" s="125">
        <f>INT(C72*$G$6)-INT(INT(C72*$G$6)*0.9)</f>
        <v>798</v>
      </c>
      <c r="E72" s="339">
        <f t="shared" si="2"/>
        <v>1595</v>
      </c>
      <c r="F72" s="260">
        <f t="shared" si="1"/>
        <v>2393</v>
      </c>
      <c r="G72" s="714"/>
      <c r="H72" s="712"/>
      <c r="I72" s="713"/>
    </row>
    <row r="73" spans="2:9" ht="22.15" customHeight="1" x14ac:dyDescent="0.15">
      <c r="B73" s="211" t="s">
        <v>6</v>
      </c>
      <c r="C73" s="73">
        <v>861</v>
      </c>
      <c r="D73" s="339">
        <f>INT(C73*$G$6)-INT(INT(C73*$G$6)*0.9)</f>
        <v>923</v>
      </c>
      <c r="E73" s="339">
        <f t="shared" si="2"/>
        <v>1846</v>
      </c>
      <c r="F73" s="260">
        <f t="shared" si="1"/>
        <v>2769</v>
      </c>
      <c r="G73" s="714"/>
      <c r="H73" s="712"/>
      <c r="I73" s="713"/>
    </row>
    <row r="74" spans="2:9" ht="22.15" customHeight="1" x14ac:dyDescent="0.15">
      <c r="B74" s="211" t="s">
        <v>7</v>
      </c>
      <c r="C74" s="73">
        <v>980</v>
      </c>
      <c r="D74" s="339">
        <f>INT(C74*$G$6)-INT(INT(C74*$G$6)*0.9)</f>
        <v>1051</v>
      </c>
      <c r="E74" s="339">
        <f t="shared" si="2"/>
        <v>2101</v>
      </c>
      <c r="F74" s="260">
        <f t="shared" si="1"/>
        <v>3152</v>
      </c>
      <c r="G74" s="714"/>
      <c r="H74" s="712"/>
      <c r="I74" s="713"/>
    </row>
    <row r="75" spans="2:9" ht="22.15" customHeight="1" x14ac:dyDescent="0.15">
      <c r="B75" s="211" t="s">
        <v>8</v>
      </c>
      <c r="C75" s="73">
        <v>1097</v>
      </c>
      <c r="D75" s="339">
        <f>INT(C75*$G$6)-INT(INT(C75*$G$6)*0.9)</f>
        <v>1176</v>
      </c>
      <c r="E75" s="339">
        <f t="shared" si="2"/>
        <v>2352</v>
      </c>
      <c r="F75" s="260">
        <f t="shared" ref="F75:F118" si="3">INT(C75*$G$6)-INT(INT(C75*$G$6)*0.7)</f>
        <v>3528</v>
      </c>
      <c r="G75" s="714"/>
      <c r="H75" s="712"/>
      <c r="I75" s="713"/>
    </row>
    <row r="76" spans="2:9" ht="22.15" customHeight="1" x14ac:dyDescent="0.15">
      <c r="B76" s="216" t="s">
        <v>111</v>
      </c>
      <c r="C76" s="122"/>
      <c r="D76" s="215"/>
      <c r="E76" s="135"/>
      <c r="F76" s="265"/>
      <c r="G76" s="714"/>
      <c r="H76" s="712"/>
      <c r="I76" s="713"/>
    </row>
    <row r="77" spans="2:9" ht="22.15" customHeight="1" x14ac:dyDescent="0.15">
      <c r="B77" s="210" t="s">
        <v>4</v>
      </c>
      <c r="C77" s="69">
        <v>647</v>
      </c>
      <c r="D77" s="339">
        <f>INT(C77*$G$6)-INT(INT(C77*$G$6)*0.9)</f>
        <v>694</v>
      </c>
      <c r="E77" s="339">
        <f t="shared" si="2"/>
        <v>1387</v>
      </c>
      <c r="F77" s="260">
        <f t="shared" si="3"/>
        <v>2081</v>
      </c>
      <c r="G77" s="714"/>
      <c r="H77" s="712"/>
      <c r="I77" s="713"/>
    </row>
    <row r="78" spans="2:9" ht="22.15" customHeight="1" x14ac:dyDescent="0.15">
      <c r="B78" s="211" t="s">
        <v>5</v>
      </c>
      <c r="C78" s="73">
        <v>765</v>
      </c>
      <c r="D78" s="339">
        <f>INT(C78*$G$6)-INT(INT(C78*$G$6)*0.9)</f>
        <v>820</v>
      </c>
      <c r="E78" s="339">
        <f t="shared" si="2"/>
        <v>1640</v>
      </c>
      <c r="F78" s="260">
        <f t="shared" si="3"/>
        <v>2460</v>
      </c>
      <c r="G78" s="714"/>
      <c r="H78" s="712"/>
      <c r="I78" s="713"/>
    </row>
    <row r="79" spans="2:9" ht="22.15" customHeight="1" x14ac:dyDescent="0.15">
      <c r="B79" s="211" t="s">
        <v>6</v>
      </c>
      <c r="C79" s="73">
        <v>885</v>
      </c>
      <c r="D79" s="339">
        <f>INT(C79*$G$6)-INT(INT(C79*$G$6)*0.9)</f>
        <v>949</v>
      </c>
      <c r="E79" s="339">
        <f t="shared" si="2"/>
        <v>1898</v>
      </c>
      <c r="F79" s="260">
        <f t="shared" si="3"/>
        <v>2847</v>
      </c>
      <c r="G79" s="714"/>
      <c r="H79" s="712"/>
      <c r="I79" s="713"/>
    </row>
    <row r="80" spans="2:9" ht="22.15" customHeight="1" x14ac:dyDescent="0.15">
      <c r="B80" s="211" t="s">
        <v>7</v>
      </c>
      <c r="C80" s="73">
        <v>1007</v>
      </c>
      <c r="D80" s="339">
        <f>INT(C80*$G$6)-INT(INT(C80*$G$6)*0.9)</f>
        <v>1080</v>
      </c>
      <c r="E80" s="339">
        <f t="shared" si="2"/>
        <v>2159</v>
      </c>
      <c r="F80" s="260">
        <f t="shared" si="3"/>
        <v>3239</v>
      </c>
      <c r="G80" s="714"/>
      <c r="H80" s="712"/>
      <c r="I80" s="713"/>
    </row>
    <row r="81" spans="2:9" ht="22.15" customHeight="1" thickBot="1" x14ac:dyDescent="0.2">
      <c r="B81" s="212" t="s">
        <v>8</v>
      </c>
      <c r="C81" s="492">
        <v>1127</v>
      </c>
      <c r="D81" s="340">
        <f>INT(C81*$G$6)-INT(INT(C81*$G$6)*0.9)</f>
        <v>1209</v>
      </c>
      <c r="E81" s="340">
        <f t="shared" si="2"/>
        <v>2417</v>
      </c>
      <c r="F81" s="262">
        <f t="shared" si="3"/>
        <v>3625</v>
      </c>
      <c r="G81" s="715"/>
      <c r="H81" s="716"/>
      <c r="I81" s="717"/>
    </row>
    <row r="82" spans="2:9" ht="22.15" customHeight="1" x14ac:dyDescent="0.15">
      <c r="B82" s="213" t="s">
        <v>224</v>
      </c>
      <c r="C82" s="123"/>
      <c r="D82" s="134"/>
      <c r="E82" s="134"/>
      <c r="F82" s="263"/>
      <c r="G82" s="718" t="s">
        <v>112</v>
      </c>
      <c r="H82" s="719"/>
      <c r="I82" s="720"/>
    </row>
    <row r="83" spans="2:9" ht="22.15" customHeight="1" x14ac:dyDescent="0.15">
      <c r="B83" s="207" t="s">
        <v>106</v>
      </c>
      <c r="C83" s="121"/>
      <c r="D83" s="215"/>
      <c r="E83" s="135"/>
      <c r="F83" s="264"/>
      <c r="G83" s="714"/>
      <c r="H83" s="712"/>
      <c r="I83" s="713"/>
    </row>
    <row r="84" spans="2:9" ht="22.15" customHeight="1" x14ac:dyDescent="0.15">
      <c r="B84" s="210" t="s">
        <v>4</v>
      </c>
      <c r="C84" s="68">
        <v>345</v>
      </c>
      <c r="D84" s="339">
        <f>INT(C84*$G$6)-INT(INT(C84*$G$6)*0.9)</f>
        <v>370</v>
      </c>
      <c r="E84" s="339">
        <f t="shared" ref="E84:E88" si="4">INT(C84*$G$6)-INT(INT(C84*$G$6)*0.8)</f>
        <v>740</v>
      </c>
      <c r="F84" s="260">
        <f t="shared" si="3"/>
        <v>1110</v>
      </c>
      <c r="G84" s="714"/>
      <c r="H84" s="712"/>
      <c r="I84" s="713"/>
    </row>
    <row r="85" spans="2:9" ht="22.15" customHeight="1" x14ac:dyDescent="0.15">
      <c r="B85" s="211" t="s">
        <v>5</v>
      </c>
      <c r="C85" s="72">
        <v>395</v>
      </c>
      <c r="D85" s="339">
        <f>INT(C85*$G$6)-INT(INT(C85*$G$6)*0.9)</f>
        <v>424</v>
      </c>
      <c r="E85" s="339">
        <f t="shared" si="4"/>
        <v>847</v>
      </c>
      <c r="F85" s="260">
        <f t="shared" si="3"/>
        <v>1271</v>
      </c>
      <c r="G85" s="714"/>
      <c r="H85" s="712"/>
      <c r="I85" s="713"/>
    </row>
    <row r="86" spans="2:9" ht="22.15" customHeight="1" x14ac:dyDescent="0.15">
      <c r="B86" s="211" t="s">
        <v>6</v>
      </c>
      <c r="C86" s="72">
        <v>446</v>
      </c>
      <c r="D86" s="339">
        <f>INT(C86*$G$6)-INT(INT(C86*$G$6)*0.9)</f>
        <v>479</v>
      </c>
      <c r="E86" s="339">
        <f t="shared" si="4"/>
        <v>957</v>
      </c>
      <c r="F86" s="260">
        <f t="shared" si="3"/>
        <v>1435</v>
      </c>
      <c r="G86" s="714"/>
      <c r="H86" s="712"/>
      <c r="I86" s="713"/>
    </row>
    <row r="87" spans="2:9" ht="22.15" customHeight="1" x14ac:dyDescent="0.15">
      <c r="B87" s="211" t="s">
        <v>7</v>
      </c>
      <c r="C87" s="72">
        <v>495</v>
      </c>
      <c r="D87" s="339">
        <f>INT(C87*$G$6)-INT(INT(C87*$G$6)*0.9)</f>
        <v>531</v>
      </c>
      <c r="E87" s="339">
        <f t="shared" si="4"/>
        <v>1062</v>
      </c>
      <c r="F87" s="260">
        <f t="shared" si="3"/>
        <v>1592</v>
      </c>
      <c r="G87" s="714"/>
      <c r="H87" s="712"/>
      <c r="I87" s="713"/>
    </row>
    <row r="88" spans="2:9" ht="22.15" customHeight="1" x14ac:dyDescent="0.15">
      <c r="B88" s="211" t="s">
        <v>8</v>
      </c>
      <c r="C88" s="72">
        <v>549</v>
      </c>
      <c r="D88" s="342">
        <f>INT(C88*$G$6)-INT(INT(C88*$G$6)*0.9)</f>
        <v>589</v>
      </c>
      <c r="E88" s="339">
        <f t="shared" si="4"/>
        <v>1177</v>
      </c>
      <c r="F88" s="260">
        <f t="shared" si="3"/>
        <v>1766</v>
      </c>
      <c r="G88" s="714"/>
      <c r="H88" s="712"/>
      <c r="I88" s="713"/>
    </row>
    <row r="89" spans="2:9" ht="22.15" customHeight="1" x14ac:dyDescent="0.15">
      <c r="B89" s="207" t="s">
        <v>107</v>
      </c>
      <c r="C89" s="121"/>
      <c r="D89" s="215"/>
      <c r="E89" s="135"/>
      <c r="F89" s="265"/>
      <c r="G89" s="714"/>
      <c r="H89" s="712"/>
      <c r="I89" s="713"/>
    </row>
    <row r="90" spans="2:9" ht="22.15" customHeight="1" x14ac:dyDescent="0.15">
      <c r="B90" s="210" t="s">
        <v>4</v>
      </c>
      <c r="C90" s="68">
        <v>362</v>
      </c>
      <c r="D90" s="339">
        <f>INT(C90*$G$6)-INT(INT(C90*$G$6)*0.9)</f>
        <v>388</v>
      </c>
      <c r="E90" s="339">
        <f t="shared" ref="E90:E94" si="5">INT(C90*$G$6)-INT(INT(C90*$G$6)*0.8)</f>
        <v>776</v>
      </c>
      <c r="F90" s="260">
        <f t="shared" si="3"/>
        <v>1164</v>
      </c>
      <c r="G90" s="714"/>
      <c r="H90" s="712"/>
      <c r="I90" s="713"/>
    </row>
    <row r="91" spans="2:9" ht="22.15" customHeight="1" x14ac:dyDescent="0.15">
      <c r="B91" s="211" t="s">
        <v>5</v>
      </c>
      <c r="C91" s="72">
        <v>414</v>
      </c>
      <c r="D91" s="339">
        <f>INT(C91*$G$6)-INT(INT(C91*$G$6)*0.9)</f>
        <v>444</v>
      </c>
      <c r="E91" s="339">
        <f t="shared" si="5"/>
        <v>888</v>
      </c>
      <c r="F91" s="260">
        <f t="shared" si="3"/>
        <v>1332</v>
      </c>
      <c r="G91" s="714"/>
      <c r="H91" s="712"/>
      <c r="I91" s="713"/>
    </row>
    <row r="92" spans="2:9" ht="22.15" customHeight="1" x14ac:dyDescent="0.15">
      <c r="B92" s="211" t="s">
        <v>6</v>
      </c>
      <c r="C92" s="72">
        <v>468</v>
      </c>
      <c r="D92" s="339">
        <f>INT(C92*$G$6)-INT(INT(C92*$G$6)*0.9)</f>
        <v>502</v>
      </c>
      <c r="E92" s="339">
        <f t="shared" si="5"/>
        <v>1004</v>
      </c>
      <c r="F92" s="260">
        <f t="shared" si="3"/>
        <v>1505</v>
      </c>
      <c r="G92" s="714"/>
      <c r="H92" s="712"/>
      <c r="I92" s="713"/>
    </row>
    <row r="93" spans="2:9" ht="22.15" customHeight="1" x14ac:dyDescent="0.15">
      <c r="B93" s="211" t="s">
        <v>7</v>
      </c>
      <c r="C93" s="72">
        <v>521</v>
      </c>
      <c r="D93" s="339">
        <f>INT(C93*$G$6)-INT(INT(C93*$G$6)*0.9)</f>
        <v>559</v>
      </c>
      <c r="E93" s="339">
        <f t="shared" si="5"/>
        <v>1117</v>
      </c>
      <c r="F93" s="260">
        <f t="shared" si="3"/>
        <v>1676</v>
      </c>
      <c r="G93" s="714"/>
      <c r="H93" s="712"/>
      <c r="I93" s="713"/>
    </row>
    <row r="94" spans="2:9" ht="22.15" customHeight="1" x14ac:dyDescent="0.15">
      <c r="B94" s="211" t="s">
        <v>8</v>
      </c>
      <c r="C94" s="72">
        <v>575</v>
      </c>
      <c r="D94" s="339">
        <f>INT(C94*$G$6)-INT(INT(C94*$G$6)*0.9)</f>
        <v>617</v>
      </c>
      <c r="E94" s="339">
        <f t="shared" si="5"/>
        <v>1233</v>
      </c>
      <c r="F94" s="260">
        <f t="shared" si="3"/>
        <v>1850</v>
      </c>
      <c r="G94" s="714"/>
      <c r="H94" s="712"/>
      <c r="I94" s="713"/>
    </row>
    <row r="95" spans="2:9" ht="22.15" customHeight="1" x14ac:dyDescent="0.15">
      <c r="B95" s="207" t="s">
        <v>108</v>
      </c>
      <c r="C95" s="214"/>
      <c r="D95" s="215"/>
      <c r="E95" s="135"/>
      <c r="F95" s="266"/>
      <c r="G95" s="714"/>
      <c r="H95" s="712"/>
      <c r="I95" s="713"/>
    </row>
    <row r="96" spans="2:9" ht="22.15" customHeight="1" x14ac:dyDescent="0.15">
      <c r="B96" s="210" t="s">
        <v>4</v>
      </c>
      <c r="C96" s="69">
        <v>525</v>
      </c>
      <c r="D96" s="339">
        <f>INT(C96*$G$6)-INT(INT(C96*$G$6)*0.9)</f>
        <v>563</v>
      </c>
      <c r="E96" s="339">
        <f t="shared" ref="E96:E100" si="6">INT(C96*$G$6)-INT(INT(C96*$G$6)*0.8)</f>
        <v>1126</v>
      </c>
      <c r="F96" s="260">
        <f t="shared" si="3"/>
        <v>1689</v>
      </c>
      <c r="G96" s="714"/>
      <c r="H96" s="712"/>
      <c r="I96" s="713"/>
    </row>
    <row r="97" spans="2:9" ht="22.15" customHeight="1" x14ac:dyDescent="0.15">
      <c r="B97" s="211" t="s">
        <v>5</v>
      </c>
      <c r="C97" s="73">
        <v>620</v>
      </c>
      <c r="D97" s="339">
        <f>INT(C97*$G$6)-INT(INT(C97*$G$6)*0.9)</f>
        <v>665</v>
      </c>
      <c r="E97" s="339">
        <f t="shared" si="6"/>
        <v>1330</v>
      </c>
      <c r="F97" s="260">
        <f t="shared" si="3"/>
        <v>1994</v>
      </c>
      <c r="G97" s="714"/>
      <c r="H97" s="712"/>
      <c r="I97" s="713"/>
    </row>
    <row r="98" spans="2:9" ht="22.15" customHeight="1" x14ac:dyDescent="0.15">
      <c r="B98" s="211" t="s">
        <v>6</v>
      </c>
      <c r="C98" s="73">
        <v>715</v>
      </c>
      <c r="D98" s="339">
        <f>INT(C98*$G$6)-INT(INT(C98*$G$6)*0.9)</f>
        <v>767</v>
      </c>
      <c r="E98" s="339">
        <f t="shared" si="6"/>
        <v>1533</v>
      </c>
      <c r="F98" s="260">
        <f t="shared" si="3"/>
        <v>2300</v>
      </c>
      <c r="G98" s="714"/>
      <c r="H98" s="712"/>
      <c r="I98" s="713"/>
    </row>
    <row r="99" spans="2:9" ht="22.15" customHeight="1" x14ac:dyDescent="0.15">
      <c r="B99" s="211" t="s">
        <v>7</v>
      </c>
      <c r="C99" s="73">
        <v>812</v>
      </c>
      <c r="D99" s="339">
        <f>INT(C99*$G$6)-INT(INT(C99*$G$6)*0.9)</f>
        <v>871</v>
      </c>
      <c r="E99" s="339">
        <f t="shared" si="6"/>
        <v>1741</v>
      </c>
      <c r="F99" s="260">
        <f t="shared" si="3"/>
        <v>2612</v>
      </c>
      <c r="G99" s="714"/>
      <c r="H99" s="712"/>
      <c r="I99" s="713"/>
    </row>
    <row r="100" spans="2:9" ht="22.15" customHeight="1" x14ac:dyDescent="0.15">
      <c r="B100" s="216" t="s">
        <v>8</v>
      </c>
      <c r="C100" s="73">
        <v>907</v>
      </c>
      <c r="D100" s="342">
        <f>INT(C100*$G$6)-INT(INT(C100*$G$6)*0.9)</f>
        <v>973</v>
      </c>
      <c r="E100" s="339">
        <f t="shared" si="6"/>
        <v>1945</v>
      </c>
      <c r="F100" s="260">
        <f t="shared" si="3"/>
        <v>2917</v>
      </c>
      <c r="G100" s="714"/>
      <c r="H100" s="712"/>
      <c r="I100" s="713"/>
    </row>
    <row r="101" spans="2:9" ht="20.100000000000001" customHeight="1" x14ac:dyDescent="0.15">
      <c r="B101" s="216" t="s">
        <v>109</v>
      </c>
      <c r="C101" s="124"/>
      <c r="D101" s="215"/>
      <c r="E101" s="135"/>
      <c r="F101" s="267"/>
      <c r="G101" s="714"/>
      <c r="H101" s="712"/>
      <c r="I101" s="713"/>
    </row>
    <row r="102" spans="2:9" ht="20.100000000000001" customHeight="1" x14ac:dyDescent="0.15">
      <c r="B102" s="210" t="s">
        <v>4</v>
      </c>
      <c r="C102" s="68">
        <v>543</v>
      </c>
      <c r="D102" s="339">
        <f>INT(C102*$G$6)-INT(INT(C102*$G$6)*0.9)</f>
        <v>582</v>
      </c>
      <c r="E102" s="339">
        <f t="shared" ref="E102:E106" si="7">INT(C102*$G$6)-INT(INT(C102*$G$6)*0.8)</f>
        <v>1164</v>
      </c>
      <c r="F102" s="260">
        <f t="shared" si="3"/>
        <v>1746</v>
      </c>
      <c r="G102" s="714"/>
      <c r="H102" s="712"/>
      <c r="I102" s="713"/>
    </row>
    <row r="103" spans="2:9" ht="20.100000000000001" customHeight="1" x14ac:dyDescent="0.15">
      <c r="B103" s="211" t="s">
        <v>5</v>
      </c>
      <c r="C103" s="72">
        <v>641</v>
      </c>
      <c r="D103" s="339">
        <f>INT(C103*$G$6)-INT(INT(C103*$G$6)*0.9)</f>
        <v>688</v>
      </c>
      <c r="E103" s="339">
        <f t="shared" si="7"/>
        <v>1375</v>
      </c>
      <c r="F103" s="260">
        <f t="shared" si="3"/>
        <v>2062</v>
      </c>
      <c r="G103" s="714"/>
      <c r="H103" s="712"/>
      <c r="I103" s="713"/>
    </row>
    <row r="104" spans="2:9" ht="20.100000000000001" customHeight="1" x14ac:dyDescent="0.15">
      <c r="B104" s="211" t="s">
        <v>6</v>
      </c>
      <c r="C104" s="72">
        <v>740</v>
      </c>
      <c r="D104" s="339">
        <f>INT(C104*$G$6)-INT(INT(C104*$G$6)*0.9)</f>
        <v>794</v>
      </c>
      <c r="E104" s="339">
        <f t="shared" si="7"/>
        <v>1587</v>
      </c>
      <c r="F104" s="260">
        <f t="shared" si="3"/>
        <v>2380</v>
      </c>
      <c r="G104" s="714"/>
      <c r="H104" s="712"/>
      <c r="I104" s="713"/>
    </row>
    <row r="105" spans="2:9" ht="20.100000000000001" customHeight="1" x14ac:dyDescent="0.15">
      <c r="B105" s="211" t="s">
        <v>7</v>
      </c>
      <c r="C105" s="72">
        <v>839</v>
      </c>
      <c r="D105" s="339">
        <f>INT(C105*$G$6)-INT(INT(C105*$G$6)*0.9)</f>
        <v>900</v>
      </c>
      <c r="E105" s="339">
        <f t="shared" si="7"/>
        <v>1799</v>
      </c>
      <c r="F105" s="260">
        <f t="shared" si="3"/>
        <v>2699</v>
      </c>
      <c r="G105" s="714"/>
      <c r="H105" s="712"/>
      <c r="I105" s="713"/>
    </row>
    <row r="106" spans="2:9" ht="20.100000000000001" customHeight="1" x14ac:dyDescent="0.15">
      <c r="B106" s="211" t="s">
        <v>8</v>
      </c>
      <c r="C106" s="72">
        <v>939</v>
      </c>
      <c r="D106" s="342">
        <f>INT(C106*$G$6)-INT(INT(C106*$G$6)*0.9)</f>
        <v>1007</v>
      </c>
      <c r="E106" s="339">
        <f t="shared" si="7"/>
        <v>2014</v>
      </c>
      <c r="F106" s="260">
        <f t="shared" si="3"/>
        <v>3020</v>
      </c>
      <c r="G106" s="714"/>
      <c r="H106" s="712"/>
      <c r="I106" s="713"/>
    </row>
    <row r="107" spans="2:9" ht="20.100000000000001" customHeight="1" x14ac:dyDescent="0.15">
      <c r="B107" s="207" t="s">
        <v>110</v>
      </c>
      <c r="C107" s="124"/>
      <c r="D107" s="215"/>
      <c r="E107" s="135"/>
      <c r="F107" s="267"/>
      <c r="G107" s="714"/>
      <c r="H107" s="712"/>
      <c r="I107" s="713"/>
    </row>
    <row r="108" spans="2:9" ht="20.100000000000001" customHeight="1" x14ac:dyDescent="0.15">
      <c r="B108" s="210" t="s">
        <v>4</v>
      </c>
      <c r="C108" s="68">
        <v>607</v>
      </c>
      <c r="D108" s="339">
        <f>INT(C108*$G$6)-INT(INT(C108*$G$6)*0.9)</f>
        <v>651</v>
      </c>
      <c r="E108" s="339">
        <f t="shared" ref="E108:E112" si="8">INT(C108*$G$6)-INT(INT(C108*$G$6)*0.8)</f>
        <v>1302</v>
      </c>
      <c r="F108" s="260">
        <f t="shared" si="3"/>
        <v>1953</v>
      </c>
      <c r="G108" s="714"/>
      <c r="H108" s="712"/>
      <c r="I108" s="713"/>
    </row>
    <row r="109" spans="2:9" ht="20.100000000000001" customHeight="1" x14ac:dyDescent="0.15">
      <c r="B109" s="211" t="s">
        <v>5</v>
      </c>
      <c r="C109" s="72">
        <v>716</v>
      </c>
      <c r="D109" s="339">
        <f>INT(C109*$G$6)-INT(INT(C109*$G$6)*0.9)</f>
        <v>768</v>
      </c>
      <c r="E109" s="339">
        <f t="shared" si="8"/>
        <v>1535</v>
      </c>
      <c r="F109" s="260">
        <f t="shared" si="3"/>
        <v>2303</v>
      </c>
      <c r="G109" s="714"/>
      <c r="H109" s="712"/>
      <c r="I109" s="713"/>
    </row>
    <row r="110" spans="2:9" ht="20.100000000000001" customHeight="1" x14ac:dyDescent="0.15">
      <c r="B110" s="211" t="s">
        <v>6</v>
      </c>
      <c r="C110" s="72">
        <v>830</v>
      </c>
      <c r="D110" s="339">
        <f>INT(C110*$G$6)-INT(INT(C110*$G$6)*0.9)</f>
        <v>890</v>
      </c>
      <c r="E110" s="339">
        <f t="shared" si="8"/>
        <v>1780</v>
      </c>
      <c r="F110" s="260">
        <f t="shared" si="3"/>
        <v>2670</v>
      </c>
      <c r="G110" s="714"/>
      <c r="H110" s="712"/>
      <c r="I110" s="713"/>
    </row>
    <row r="111" spans="2:9" ht="20.100000000000001" customHeight="1" x14ac:dyDescent="0.15">
      <c r="B111" s="211" t="s">
        <v>7</v>
      </c>
      <c r="C111" s="72">
        <v>946</v>
      </c>
      <c r="D111" s="339">
        <f>INT(C111*$G$6)-INT(INT(C111*$G$6)*0.9)</f>
        <v>1015</v>
      </c>
      <c r="E111" s="339">
        <f t="shared" si="8"/>
        <v>2029</v>
      </c>
      <c r="F111" s="260">
        <f t="shared" si="3"/>
        <v>3043</v>
      </c>
      <c r="G111" s="714"/>
      <c r="H111" s="712"/>
      <c r="I111" s="713"/>
    </row>
    <row r="112" spans="2:9" ht="20.100000000000001" customHeight="1" x14ac:dyDescent="0.15">
      <c r="B112" s="211" t="s">
        <v>8</v>
      </c>
      <c r="C112" s="72">
        <v>1059</v>
      </c>
      <c r="D112" s="342">
        <f>INT(C112*$G$6)-INT(INT(C112*$G$6)*0.9)</f>
        <v>1136</v>
      </c>
      <c r="E112" s="339">
        <f t="shared" si="8"/>
        <v>2271</v>
      </c>
      <c r="F112" s="260">
        <f t="shared" si="3"/>
        <v>3406</v>
      </c>
      <c r="G112" s="714"/>
      <c r="H112" s="712"/>
      <c r="I112" s="713"/>
    </row>
    <row r="113" spans="2:13" ht="20.100000000000001" customHeight="1" x14ac:dyDescent="0.15">
      <c r="B113" s="207" t="s">
        <v>111</v>
      </c>
      <c r="C113" s="214"/>
      <c r="D113" s="215"/>
      <c r="E113" s="135"/>
      <c r="F113" s="266"/>
      <c r="G113" s="714"/>
      <c r="H113" s="712"/>
      <c r="I113" s="713"/>
    </row>
    <row r="114" spans="2:13" ht="20.100000000000001" customHeight="1" x14ac:dyDescent="0.15">
      <c r="B114" s="210" t="s">
        <v>4</v>
      </c>
      <c r="C114" s="69">
        <v>623</v>
      </c>
      <c r="D114" s="339">
        <f>INT(C114*$G$6)-INT(INT(C114*$G$6)*0.9)</f>
        <v>668</v>
      </c>
      <c r="E114" s="339">
        <f t="shared" ref="E114:E118" si="9">INT(C114*$G$6)-INT(INT(C114*$G$6)*0.8)</f>
        <v>1336</v>
      </c>
      <c r="F114" s="260">
        <f t="shared" si="3"/>
        <v>2004</v>
      </c>
      <c r="G114" s="714"/>
      <c r="H114" s="712"/>
      <c r="I114" s="713"/>
    </row>
    <row r="115" spans="2:13" ht="20.100000000000001" customHeight="1" x14ac:dyDescent="0.15">
      <c r="B115" s="211" t="s">
        <v>5</v>
      </c>
      <c r="C115" s="73">
        <v>737</v>
      </c>
      <c r="D115" s="339">
        <f>INT(C115*$G$6)-INT(INT(C115*$G$6)*0.9)</f>
        <v>790</v>
      </c>
      <c r="E115" s="339">
        <f t="shared" si="9"/>
        <v>1580</v>
      </c>
      <c r="F115" s="260">
        <f t="shared" si="3"/>
        <v>2370</v>
      </c>
      <c r="G115" s="714"/>
      <c r="H115" s="712"/>
      <c r="I115" s="713"/>
    </row>
    <row r="116" spans="2:13" ht="20.100000000000001" customHeight="1" x14ac:dyDescent="0.15">
      <c r="B116" s="211" t="s">
        <v>6</v>
      </c>
      <c r="C116" s="73">
        <v>852</v>
      </c>
      <c r="D116" s="339">
        <f>INT(C116*$G$6)-INT(INT(C116*$G$6)*0.9)</f>
        <v>914</v>
      </c>
      <c r="E116" s="339">
        <f t="shared" si="9"/>
        <v>1827</v>
      </c>
      <c r="F116" s="260">
        <f t="shared" si="3"/>
        <v>2740</v>
      </c>
      <c r="G116" s="714"/>
      <c r="H116" s="712"/>
      <c r="I116" s="713"/>
    </row>
    <row r="117" spans="2:13" ht="20.100000000000001" customHeight="1" x14ac:dyDescent="0.15">
      <c r="B117" s="211" t="s">
        <v>7</v>
      </c>
      <c r="C117" s="73">
        <v>970</v>
      </c>
      <c r="D117" s="339">
        <f>INT(C117*$G$6)-INT(INT(C117*$G$6)*0.9)</f>
        <v>1040</v>
      </c>
      <c r="E117" s="339">
        <f t="shared" si="9"/>
        <v>2080</v>
      </c>
      <c r="F117" s="260">
        <f t="shared" si="3"/>
        <v>3120</v>
      </c>
      <c r="G117" s="714"/>
      <c r="H117" s="712"/>
      <c r="I117" s="713"/>
    </row>
    <row r="118" spans="2:13" ht="20.100000000000001" customHeight="1" thickBot="1" x14ac:dyDescent="0.2">
      <c r="B118" s="212" t="s">
        <v>8</v>
      </c>
      <c r="C118" s="492">
        <v>1086</v>
      </c>
      <c r="D118" s="340">
        <f>INT(C118*$G$6)-INT(INT(C118*$G$6)*0.9)</f>
        <v>1165</v>
      </c>
      <c r="E118" s="340">
        <f t="shared" si="9"/>
        <v>2329</v>
      </c>
      <c r="F118" s="262">
        <f t="shared" si="3"/>
        <v>3493</v>
      </c>
      <c r="G118" s="715"/>
      <c r="H118" s="716"/>
      <c r="I118" s="717"/>
    </row>
    <row r="119" spans="2:13" ht="20.100000000000001" customHeight="1" thickBot="1" x14ac:dyDescent="0.2">
      <c r="B119" s="217"/>
      <c r="C119" s="65"/>
      <c r="D119" s="66"/>
      <c r="E119" s="66"/>
      <c r="F119" s="66"/>
      <c r="G119" s="66"/>
      <c r="H119" s="218"/>
      <c r="I119" s="218"/>
    </row>
    <row r="120" spans="2:13" ht="24.75" customHeight="1" thickBot="1" x14ac:dyDescent="0.2">
      <c r="B120" s="219" t="s">
        <v>35</v>
      </c>
      <c r="C120" s="167" t="s">
        <v>0</v>
      </c>
      <c r="D120" s="220" t="s">
        <v>113</v>
      </c>
      <c r="E120" s="221" t="s">
        <v>77</v>
      </c>
      <c r="F120" s="221" t="s">
        <v>121</v>
      </c>
      <c r="G120" s="721"/>
      <c r="H120" s="722"/>
      <c r="I120" s="723"/>
    </row>
    <row r="121" spans="2:13" ht="17.25" customHeight="1" x14ac:dyDescent="0.15">
      <c r="B121" s="67" t="s">
        <v>230</v>
      </c>
      <c r="C121" s="68">
        <v>13</v>
      </c>
      <c r="D121" s="222">
        <f t="shared" ref="D121" si="10">INT(C121*$G$6)-INT(INT(C121*$G$6)*0.9)</f>
        <v>14</v>
      </c>
      <c r="E121" s="223">
        <f>INT(C121*$G$6)-INT(INT(C121*$G$6)*0.8)</f>
        <v>28</v>
      </c>
      <c r="F121" s="259">
        <f>INT(C121*$G$6)-INT(INT(C121*$G$6)*0.7)</f>
        <v>42</v>
      </c>
      <c r="G121" s="724" t="s">
        <v>197</v>
      </c>
      <c r="H121" s="725"/>
      <c r="I121" s="726"/>
    </row>
    <row r="122" spans="2:13" ht="17.25" customHeight="1" x14ac:dyDescent="0.15">
      <c r="B122" s="87" t="s">
        <v>231</v>
      </c>
      <c r="C122" s="224"/>
      <c r="D122" s="225"/>
      <c r="E122" s="226"/>
      <c r="F122" s="367"/>
      <c r="G122" s="727"/>
      <c r="H122" s="728"/>
      <c r="I122" s="729"/>
      <c r="M122" s="378"/>
    </row>
    <row r="123" spans="2:13" ht="17.25" customHeight="1" x14ac:dyDescent="0.15">
      <c r="B123" s="67" t="s">
        <v>225</v>
      </c>
      <c r="C123" s="68">
        <v>50</v>
      </c>
      <c r="D123" s="125">
        <f t="shared" ref="D123:D146" si="11">INT(C123*$G$6)-INT(INT(C123*$G$6)*0.9)</f>
        <v>54</v>
      </c>
      <c r="E123" s="133">
        <f t="shared" ref="E123:E138" si="12">INT(C123*$G$6)-INT(INT(C123*$G$6)*0.8)</f>
        <v>108</v>
      </c>
      <c r="F123" s="257">
        <f t="shared" ref="F123:F149" si="13">INT(C123*$G$6)-INT(INT(C123*$G$6)*0.7)</f>
        <v>161</v>
      </c>
      <c r="G123" s="678"/>
      <c r="H123" s="679"/>
      <c r="I123" s="680"/>
    </row>
    <row r="124" spans="2:13" ht="17.25" customHeight="1" x14ac:dyDescent="0.15">
      <c r="B124" s="71" t="s">
        <v>226</v>
      </c>
      <c r="C124" s="72">
        <v>100</v>
      </c>
      <c r="D124" s="126">
        <f t="shared" si="11"/>
        <v>108</v>
      </c>
      <c r="E124" s="133">
        <f t="shared" si="12"/>
        <v>215</v>
      </c>
      <c r="F124" s="257">
        <f t="shared" si="13"/>
        <v>322</v>
      </c>
      <c r="G124" s="678"/>
      <c r="H124" s="679"/>
      <c r="I124" s="680"/>
    </row>
    <row r="125" spans="2:13" ht="17.25" customHeight="1" x14ac:dyDescent="0.15">
      <c r="B125" s="71" t="s">
        <v>227</v>
      </c>
      <c r="C125" s="72">
        <v>150</v>
      </c>
      <c r="D125" s="127">
        <f t="shared" si="11"/>
        <v>161</v>
      </c>
      <c r="E125" s="133">
        <f t="shared" si="12"/>
        <v>322</v>
      </c>
      <c r="F125" s="257">
        <f t="shared" si="13"/>
        <v>483</v>
      </c>
      <c r="G125" s="678"/>
      <c r="H125" s="679"/>
      <c r="I125" s="680"/>
    </row>
    <row r="126" spans="2:13" ht="17.25" customHeight="1" x14ac:dyDescent="0.15">
      <c r="B126" s="71" t="s">
        <v>228</v>
      </c>
      <c r="C126" s="72">
        <v>200</v>
      </c>
      <c r="D126" s="127">
        <f t="shared" si="11"/>
        <v>215</v>
      </c>
      <c r="E126" s="133">
        <f t="shared" si="12"/>
        <v>429</v>
      </c>
      <c r="F126" s="257">
        <f t="shared" si="13"/>
        <v>644</v>
      </c>
      <c r="G126" s="368"/>
      <c r="H126" s="369"/>
      <c r="I126" s="370"/>
    </row>
    <row r="127" spans="2:13" ht="17.25" customHeight="1" x14ac:dyDescent="0.15">
      <c r="B127" s="71" t="s">
        <v>229</v>
      </c>
      <c r="C127" s="72">
        <v>250</v>
      </c>
      <c r="D127" s="127">
        <f t="shared" si="11"/>
        <v>268</v>
      </c>
      <c r="E127" s="133">
        <f t="shared" si="12"/>
        <v>536</v>
      </c>
      <c r="F127" s="260">
        <f t="shared" si="13"/>
        <v>804</v>
      </c>
      <c r="G127" s="681"/>
      <c r="H127" s="682"/>
      <c r="I127" s="683"/>
    </row>
    <row r="128" spans="2:13" ht="17.25" customHeight="1" x14ac:dyDescent="0.15">
      <c r="B128" s="71" t="s">
        <v>232</v>
      </c>
      <c r="C128" s="72">
        <v>40</v>
      </c>
      <c r="D128" s="127">
        <f t="shared" si="11"/>
        <v>43</v>
      </c>
      <c r="E128" s="133">
        <f t="shared" si="12"/>
        <v>86</v>
      </c>
      <c r="F128" s="260">
        <f t="shared" si="13"/>
        <v>129</v>
      </c>
      <c r="G128" s="690" t="s">
        <v>34</v>
      </c>
      <c r="H128" s="691"/>
      <c r="I128" s="692"/>
    </row>
    <row r="129" spans="2:9" ht="17.25" customHeight="1" x14ac:dyDescent="0.15">
      <c r="B129" s="71" t="s">
        <v>233</v>
      </c>
      <c r="C129" s="72">
        <v>55</v>
      </c>
      <c r="D129" s="127">
        <f t="shared" ref="D129" si="14">INT(C129*$G$6)-INT(INT(C129*$G$6)*0.9)</f>
        <v>59</v>
      </c>
      <c r="E129" s="133">
        <f t="shared" ref="E129" si="15">INT(C129*$G$6)-INT(INT(C129*$G$6)*0.8)</f>
        <v>118</v>
      </c>
      <c r="F129" s="260">
        <f t="shared" ref="F129" si="16">INT(C129*$G$6)-INT(INT(C129*$G$6)*0.7)</f>
        <v>177</v>
      </c>
      <c r="G129" s="304"/>
      <c r="H129" s="305"/>
      <c r="I129" s="306"/>
    </row>
    <row r="130" spans="2:9" ht="17.25" customHeight="1" x14ac:dyDescent="0.15">
      <c r="B130" s="71" t="s">
        <v>234</v>
      </c>
      <c r="C130" s="72">
        <v>45</v>
      </c>
      <c r="D130" s="127">
        <f t="shared" ref="D130:D135" si="17">INT(C130*$G$6)-INT(INT(C130*$G$6)*0.9)</f>
        <v>49</v>
      </c>
      <c r="E130" s="133">
        <f>INT(C130*$G$6)-INT(INT(C130*$G$6)*0.8)</f>
        <v>97</v>
      </c>
      <c r="F130" s="260">
        <f t="shared" si="13"/>
        <v>145</v>
      </c>
      <c r="G130" s="687" t="s">
        <v>144</v>
      </c>
      <c r="H130" s="688"/>
      <c r="I130" s="689"/>
    </row>
    <row r="131" spans="2:9" ht="17.25" customHeight="1" x14ac:dyDescent="0.15">
      <c r="B131" s="71" t="s">
        <v>235</v>
      </c>
      <c r="C131" s="72">
        <v>100</v>
      </c>
      <c r="D131" s="127">
        <f t="shared" si="17"/>
        <v>108</v>
      </c>
      <c r="E131" s="133">
        <f t="shared" si="12"/>
        <v>215</v>
      </c>
      <c r="F131" s="260">
        <f t="shared" si="13"/>
        <v>322</v>
      </c>
      <c r="G131" s="684" t="s">
        <v>157</v>
      </c>
      <c r="H131" s="685"/>
      <c r="I131" s="686"/>
    </row>
    <row r="132" spans="2:9" ht="17.25" customHeight="1" x14ac:dyDescent="0.15">
      <c r="B132" s="71" t="s">
        <v>236</v>
      </c>
      <c r="C132" s="72">
        <v>200</v>
      </c>
      <c r="D132" s="127">
        <f t="shared" si="17"/>
        <v>215</v>
      </c>
      <c r="E132" s="133">
        <f t="shared" si="12"/>
        <v>429</v>
      </c>
      <c r="F132" s="260">
        <f t="shared" si="13"/>
        <v>644</v>
      </c>
      <c r="G132" s="687" t="s">
        <v>198</v>
      </c>
      <c r="H132" s="688"/>
      <c r="I132" s="689"/>
    </row>
    <row r="133" spans="2:9" ht="17.25" customHeight="1" x14ac:dyDescent="0.15">
      <c r="B133" s="71" t="s">
        <v>237</v>
      </c>
      <c r="C133" s="72">
        <v>56</v>
      </c>
      <c r="D133" s="127">
        <f t="shared" si="17"/>
        <v>60</v>
      </c>
      <c r="E133" s="133">
        <f t="shared" si="12"/>
        <v>120</v>
      </c>
      <c r="F133" s="260">
        <f t="shared" si="13"/>
        <v>180</v>
      </c>
      <c r="G133" s="684" t="s">
        <v>34</v>
      </c>
      <c r="H133" s="685"/>
      <c r="I133" s="686"/>
    </row>
    <row r="134" spans="2:9" ht="17.25" customHeight="1" x14ac:dyDescent="0.15">
      <c r="B134" s="71" t="s">
        <v>238</v>
      </c>
      <c r="C134" s="72">
        <v>76</v>
      </c>
      <c r="D134" s="127">
        <f t="shared" si="17"/>
        <v>82</v>
      </c>
      <c r="E134" s="133">
        <f t="shared" si="12"/>
        <v>163</v>
      </c>
      <c r="F134" s="260">
        <f t="shared" si="13"/>
        <v>245</v>
      </c>
      <c r="G134" s="307"/>
      <c r="H134" s="308"/>
      <c r="I134" s="309"/>
    </row>
    <row r="135" spans="2:9" ht="17.25" customHeight="1" x14ac:dyDescent="0.15">
      <c r="B135" s="71" t="s">
        <v>239</v>
      </c>
      <c r="C135" s="72">
        <v>20</v>
      </c>
      <c r="D135" s="127">
        <f t="shared" si="17"/>
        <v>22</v>
      </c>
      <c r="E135" s="133">
        <f t="shared" si="12"/>
        <v>43</v>
      </c>
      <c r="F135" s="260">
        <f t="shared" si="13"/>
        <v>65</v>
      </c>
      <c r="G135" s="687" t="s">
        <v>46</v>
      </c>
      <c r="H135" s="688"/>
      <c r="I135" s="689"/>
    </row>
    <row r="136" spans="2:9" ht="17.25" customHeight="1" x14ac:dyDescent="0.15">
      <c r="B136" s="71" t="s">
        <v>240</v>
      </c>
      <c r="C136" s="72">
        <v>30</v>
      </c>
      <c r="D136" s="127">
        <f t="shared" si="11"/>
        <v>33</v>
      </c>
      <c r="E136" s="133">
        <f t="shared" si="12"/>
        <v>65</v>
      </c>
      <c r="F136" s="260">
        <f t="shared" si="13"/>
        <v>97</v>
      </c>
      <c r="G136" s="684" t="s">
        <v>95</v>
      </c>
      <c r="H136" s="685"/>
      <c r="I136" s="686"/>
    </row>
    <row r="137" spans="2:9" ht="17.25" customHeight="1" x14ac:dyDescent="0.15">
      <c r="B137" s="71" t="s">
        <v>241</v>
      </c>
      <c r="C137" s="72">
        <v>60</v>
      </c>
      <c r="D137" s="127">
        <f t="shared" si="11"/>
        <v>65</v>
      </c>
      <c r="E137" s="133">
        <f t="shared" si="12"/>
        <v>129</v>
      </c>
      <c r="F137" s="260">
        <f t="shared" si="13"/>
        <v>193</v>
      </c>
      <c r="G137" s="741"/>
      <c r="H137" s="742"/>
      <c r="I137" s="743"/>
    </row>
    <row r="138" spans="2:9" ht="17.25" customHeight="1" x14ac:dyDescent="0.15">
      <c r="B138" s="71" t="s">
        <v>242</v>
      </c>
      <c r="C138" s="72">
        <v>60</v>
      </c>
      <c r="D138" s="127">
        <f t="shared" si="11"/>
        <v>65</v>
      </c>
      <c r="E138" s="253">
        <f t="shared" si="12"/>
        <v>129</v>
      </c>
      <c r="F138" s="261">
        <f t="shared" si="13"/>
        <v>193</v>
      </c>
      <c r="G138" s="687" t="s">
        <v>144</v>
      </c>
      <c r="H138" s="688"/>
      <c r="I138" s="689"/>
    </row>
    <row r="139" spans="2:9" ht="17.25" customHeight="1" x14ac:dyDescent="0.15">
      <c r="B139" s="303" t="s">
        <v>243</v>
      </c>
      <c r="C139" s="72">
        <v>60</v>
      </c>
      <c r="D139" s="127">
        <f t="shared" ref="D139:D140" si="18">INT(C139*$G$6)-INT(INT(C139*$G$6)*0.9)</f>
        <v>65</v>
      </c>
      <c r="E139" s="133">
        <f t="shared" ref="E139:E149" si="19">INT(C139*$G$6)-INT(INT(C139*$G$6)*0.8)</f>
        <v>129</v>
      </c>
      <c r="F139" s="260">
        <f t="shared" si="13"/>
        <v>193</v>
      </c>
      <c r="G139" s="687" t="s">
        <v>105</v>
      </c>
      <c r="H139" s="688"/>
      <c r="I139" s="689"/>
    </row>
    <row r="140" spans="2:9" ht="17.25" customHeight="1" x14ac:dyDescent="0.15">
      <c r="B140" s="303" t="s">
        <v>244</v>
      </c>
      <c r="C140" s="72">
        <v>50</v>
      </c>
      <c r="D140" s="127">
        <f t="shared" si="18"/>
        <v>54</v>
      </c>
      <c r="E140" s="133">
        <f t="shared" si="19"/>
        <v>108</v>
      </c>
      <c r="F140" s="260">
        <f t="shared" si="13"/>
        <v>161</v>
      </c>
      <c r="G140" s="687" t="s">
        <v>46</v>
      </c>
      <c r="H140" s="688"/>
      <c r="I140" s="689"/>
    </row>
    <row r="141" spans="2:9" ht="17.25" customHeight="1" x14ac:dyDescent="0.15">
      <c r="B141" s="303" t="s">
        <v>245</v>
      </c>
      <c r="C141" s="72">
        <v>200</v>
      </c>
      <c r="D141" s="127">
        <f>INT(C141*$G$6)-INT(INT(C141*$G$6)*0.9)</f>
        <v>215</v>
      </c>
      <c r="E141" s="133">
        <f t="shared" si="19"/>
        <v>429</v>
      </c>
      <c r="F141" s="260">
        <f t="shared" si="13"/>
        <v>644</v>
      </c>
      <c r="G141" s="744" t="s">
        <v>143</v>
      </c>
      <c r="H141" s="745"/>
      <c r="I141" s="746"/>
    </row>
    <row r="142" spans="2:9" ht="17.25" customHeight="1" x14ac:dyDescent="0.15">
      <c r="B142" s="354" t="s">
        <v>246</v>
      </c>
      <c r="C142" s="72">
        <v>20</v>
      </c>
      <c r="D142" s="127">
        <f>INT(C142*$G$6)-INT(INT(C142*$G$6)*0.9)</f>
        <v>22</v>
      </c>
      <c r="E142" s="133">
        <f t="shared" si="19"/>
        <v>43</v>
      </c>
      <c r="F142" s="260">
        <f t="shared" si="13"/>
        <v>65</v>
      </c>
      <c r="G142" s="690" t="s">
        <v>145</v>
      </c>
      <c r="H142" s="691"/>
      <c r="I142" s="692"/>
    </row>
    <row r="143" spans="2:9" ht="17.25" customHeight="1" x14ac:dyDescent="0.15">
      <c r="B143" s="354" t="s">
        <v>247</v>
      </c>
      <c r="C143" s="72">
        <v>5</v>
      </c>
      <c r="D143" s="127">
        <f>INT(C143*$G$6)-INT(INT(C143*$G$6)*0.9)</f>
        <v>6</v>
      </c>
      <c r="E143" s="133">
        <f t="shared" si="19"/>
        <v>11</v>
      </c>
      <c r="F143" s="260">
        <f t="shared" si="13"/>
        <v>16</v>
      </c>
      <c r="G143" s="735"/>
      <c r="H143" s="736"/>
      <c r="I143" s="737"/>
    </row>
    <row r="144" spans="2:9" ht="17.25" customHeight="1" x14ac:dyDescent="0.15">
      <c r="B144" s="303" t="s">
        <v>248</v>
      </c>
      <c r="C144" s="72">
        <v>150</v>
      </c>
      <c r="D144" s="127">
        <f t="shared" si="11"/>
        <v>161</v>
      </c>
      <c r="E144" s="133">
        <f t="shared" si="19"/>
        <v>322</v>
      </c>
      <c r="F144" s="260">
        <f t="shared" si="13"/>
        <v>483</v>
      </c>
      <c r="G144" s="690" t="s">
        <v>115</v>
      </c>
      <c r="H144" s="691"/>
      <c r="I144" s="692"/>
    </row>
    <row r="145" spans="1:9" ht="17.25" customHeight="1" x14ac:dyDescent="0.15">
      <c r="B145" s="79" t="s">
        <v>249</v>
      </c>
      <c r="C145" s="121">
        <v>160</v>
      </c>
      <c r="D145" s="126">
        <f t="shared" si="11"/>
        <v>172</v>
      </c>
      <c r="E145" s="133">
        <f t="shared" si="19"/>
        <v>343</v>
      </c>
      <c r="F145" s="260">
        <f t="shared" si="13"/>
        <v>515</v>
      </c>
      <c r="G145" s="735"/>
      <c r="H145" s="736"/>
      <c r="I145" s="737"/>
    </row>
    <row r="146" spans="1:9" ht="17.25" customHeight="1" x14ac:dyDescent="0.15">
      <c r="B146" s="303" t="s">
        <v>250</v>
      </c>
      <c r="C146" s="72">
        <v>40</v>
      </c>
      <c r="D146" s="127">
        <f t="shared" si="11"/>
        <v>43</v>
      </c>
      <c r="E146" s="133">
        <f t="shared" si="19"/>
        <v>86</v>
      </c>
      <c r="F146" s="260">
        <f t="shared" si="13"/>
        <v>129</v>
      </c>
      <c r="G146" s="747" t="s">
        <v>146</v>
      </c>
      <c r="H146" s="748"/>
      <c r="I146" s="749"/>
    </row>
    <row r="147" spans="1:9" ht="17.25" customHeight="1" x14ac:dyDescent="0.15">
      <c r="B147" s="67" t="s">
        <v>251</v>
      </c>
      <c r="C147" s="68">
        <v>22</v>
      </c>
      <c r="D147" s="125">
        <f>INT(C147*$G$6)-INT(INT(C147*$G$6)*0.9)</f>
        <v>24</v>
      </c>
      <c r="E147" s="133">
        <f t="shared" si="19"/>
        <v>47</v>
      </c>
      <c r="F147" s="260">
        <f t="shared" si="13"/>
        <v>71</v>
      </c>
      <c r="G147" s="684" t="s">
        <v>42</v>
      </c>
      <c r="H147" s="685"/>
      <c r="I147" s="686"/>
    </row>
    <row r="148" spans="1:9" ht="17.25" customHeight="1" x14ac:dyDescent="0.15">
      <c r="B148" s="67" t="s">
        <v>252</v>
      </c>
      <c r="C148" s="68">
        <v>18</v>
      </c>
      <c r="D148" s="127">
        <f>INT(C148*$G$6)-INT(INT(C148*$G$6)*0.9)</f>
        <v>20</v>
      </c>
      <c r="E148" s="133">
        <f t="shared" si="19"/>
        <v>39</v>
      </c>
      <c r="F148" s="260">
        <f t="shared" si="13"/>
        <v>58</v>
      </c>
      <c r="G148" s="738"/>
      <c r="H148" s="739"/>
      <c r="I148" s="740"/>
    </row>
    <row r="149" spans="1:9" ht="17.25" customHeight="1" x14ac:dyDescent="0.15">
      <c r="B149" s="174" t="s">
        <v>253</v>
      </c>
      <c r="C149" s="122">
        <v>6</v>
      </c>
      <c r="D149" s="126">
        <f>INT(C149*$G$6)-INT(INT(C149*$G$6)*0.9)</f>
        <v>7</v>
      </c>
      <c r="E149" s="135">
        <f t="shared" si="19"/>
        <v>13</v>
      </c>
      <c r="F149" s="503">
        <f t="shared" si="13"/>
        <v>20</v>
      </c>
      <c r="G149" s="738"/>
      <c r="H149" s="739"/>
      <c r="I149" s="740"/>
    </row>
    <row r="150" spans="1:9" s="6" customFormat="1" ht="36.6" customHeight="1" x14ac:dyDescent="0.15">
      <c r="A150" s="44"/>
      <c r="B150" s="487" t="s">
        <v>705</v>
      </c>
      <c r="C150" s="493" t="s">
        <v>706</v>
      </c>
      <c r="D150" s="494" t="s">
        <v>707</v>
      </c>
      <c r="E150" s="495" t="s">
        <v>708</v>
      </c>
      <c r="F150" s="502" t="s">
        <v>709</v>
      </c>
      <c r="G150" s="693" t="s">
        <v>131</v>
      </c>
      <c r="H150" s="694"/>
      <c r="I150" s="695"/>
    </row>
    <row r="151" spans="1:9" s="6" customFormat="1" ht="18.75" customHeight="1" x14ac:dyDescent="0.15">
      <c r="A151" s="44"/>
      <c r="B151" s="496" t="s">
        <v>710</v>
      </c>
      <c r="C151" s="497" t="s">
        <v>711</v>
      </c>
      <c r="D151" s="498" t="s">
        <v>712</v>
      </c>
      <c r="E151" s="499" t="s">
        <v>707</v>
      </c>
      <c r="F151" s="500" t="s">
        <v>713</v>
      </c>
      <c r="G151" s="696" t="s">
        <v>714</v>
      </c>
      <c r="H151" s="697"/>
      <c r="I151" s="698"/>
    </row>
    <row r="152" spans="1:9" ht="17.25" customHeight="1" thickBot="1" x14ac:dyDescent="0.2">
      <c r="B152" s="501" t="s">
        <v>715</v>
      </c>
      <c r="C152" s="616" t="s">
        <v>716</v>
      </c>
      <c r="D152" s="617"/>
      <c r="E152" s="617"/>
      <c r="F152" s="617"/>
      <c r="G152" s="617"/>
      <c r="H152" s="617"/>
      <c r="I152" s="618"/>
    </row>
    <row r="153" spans="1:9" ht="9.75" customHeight="1" thickBot="1" x14ac:dyDescent="0.2"/>
    <row r="154" spans="1:9" ht="20.100000000000001" customHeight="1" thickBot="1" x14ac:dyDescent="0.2">
      <c r="B154" s="343" t="s">
        <v>301</v>
      </c>
      <c r="C154" s="730" t="s">
        <v>164</v>
      </c>
      <c r="D154" s="731"/>
      <c r="E154" s="731"/>
      <c r="F154" s="732"/>
      <c r="G154" s="733" t="s">
        <v>161</v>
      </c>
      <c r="H154" s="733"/>
      <c r="I154" s="734"/>
    </row>
    <row r="155" spans="1:9" ht="9.75" customHeight="1" x14ac:dyDescent="0.15"/>
    <row r="156" spans="1:9" s="9" customFormat="1" ht="20.45" customHeight="1" x14ac:dyDescent="0.15">
      <c r="B156" s="422" t="s">
        <v>587</v>
      </c>
      <c r="C156" s="45"/>
      <c r="D156" s="45"/>
      <c r="E156" s="45"/>
      <c r="F156" s="45"/>
      <c r="G156" s="45"/>
    </row>
    <row r="157" spans="1:9" s="7" customFormat="1" ht="19.899999999999999" customHeight="1" x14ac:dyDescent="0.15">
      <c r="B157" s="423" t="s">
        <v>589</v>
      </c>
      <c r="C157" s="456" t="s">
        <v>627</v>
      </c>
      <c r="D157" s="459"/>
      <c r="E157" s="459"/>
      <c r="F157" s="459"/>
      <c r="G157" s="460"/>
    </row>
    <row r="158" spans="1:9" s="7" customFormat="1" ht="19.899999999999999" customHeight="1" x14ac:dyDescent="0.15">
      <c r="B158" s="423" t="s">
        <v>590</v>
      </c>
      <c r="C158" s="456" t="s">
        <v>628</v>
      </c>
      <c r="D158" s="459"/>
      <c r="E158" s="459"/>
      <c r="F158" s="459"/>
      <c r="G158" s="460"/>
    </row>
    <row r="159" spans="1:9" s="7" customFormat="1" ht="19.899999999999999" customHeight="1" x14ac:dyDescent="0.15">
      <c r="B159" s="423" t="s">
        <v>591</v>
      </c>
      <c r="C159" s="456" t="s">
        <v>629</v>
      </c>
      <c r="D159" s="459"/>
      <c r="E159" s="459"/>
      <c r="F159" s="459"/>
      <c r="G159" s="460"/>
    </row>
    <row r="160" spans="1:9" s="7" customFormat="1" ht="19.899999999999999" customHeight="1" x14ac:dyDescent="0.15">
      <c r="B160" s="423" t="s">
        <v>592</v>
      </c>
      <c r="C160" s="456" t="s">
        <v>630</v>
      </c>
      <c r="D160" s="459"/>
      <c r="E160" s="459"/>
      <c r="F160" s="459"/>
      <c r="G160" s="460"/>
    </row>
    <row r="161" spans="2:7" s="7" customFormat="1" ht="19.899999999999999" customHeight="1" x14ac:dyDescent="0.15">
      <c r="B161" s="423" t="s">
        <v>593</v>
      </c>
      <c r="C161" s="456" t="s">
        <v>631</v>
      </c>
      <c r="D161" s="459"/>
      <c r="E161" s="459"/>
      <c r="F161" s="459"/>
      <c r="G161" s="460"/>
    </row>
    <row r="162" spans="2:7" s="7" customFormat="1" ht="19.899999999999999" customHeight="1" x14ac:dyDescent="0.15">
      <c r="B162" s="423" t="s">
        <v>594</v>
      </c>
      <c r="C162" s="456" t="s">
        <v>632</v>
      </c>
      <c r="D162" s="459"/>
      <c r="E162" s="459"/>
      <c r="F162" s="459"/>
      <c r="G162" s="460"/>
    </row>
    <row r="163" spans="2:7" s="7" customFormat="1" ht="19.899999999999999" customHeight="1" x14ac:dyDescent="0.15">
      <c r="B163" s="423" t="s">
        <v>595</v>
      </c>
      <c r="C163" s="456" t="s">
        <v>633</v>
      </c>
      <c r="D163" s="459"/>
      <c r="E163" s="459"/>
      <c r="F163" s="459"/>
      <c r="G163" s="460"/>
    </row>
    <row r="164" spans="2:7" s="7" customFormat="1" ht="20.25" customHeight="1" x14ac:dyDescent="0.15">
      <c r="B164" s="423" t="s">
        <v>596</v>
      </c>
      <c r="C164" s="456" t="s">
        <v>634</v>
      </c>
      <c r="D164" s="459"/>
      <c r="E164" s="459"/>
      <c r="F164" s="459"/>
      <c r="G164" s="460"/>
    </row>
    <row r="165" spans="2:7" s="7" customFormat="1" ht="19.899999999999999" customHeight="1" x14ac:dyDescent="0.15">
      <c r="B165" s="423" t="s">
        <v>597</v>
      </c>
      <c r="C165" s="456" t="s">
        <v>635</v>
      </c>
      <c r="D165" s="459"/>
      <c r="E165" s="459"/>
      <c r="F165" s="459"/>
      <c r="G165" s="460"/>
    </row>
    <row r="166" spans="2:7" s="7" customFormat="1" ht="19.899999999999999" customHeight="1" x14ac:dyDescent="0.15">
      <c r="B166" s="423" t="s">
        <v>598</v>
      </c>
      <c r="C166" s="456" t="s">
        <v>636</v>
      </c>
      <c r="D166" s="459"/>
      <c r="E166" s="459"/>
      <c r="F166" s="459"/>
      <c r="G166" s="460"/>
    </row>
    <row r="167" spans="2:7" s="7" customFormat="1" ht="19.899999999999999" customHeight="1" x14ac:dyDescent="0.15">
      <c r="B167" s="423" t="s">
        <v>599</v>
      </c>
      <c r="C167" s="456" t="s">
        <v>637</v>
      </c>
      <c r="D167" s="459"/>
      <c r="E167" s="459"/>
      <c r="F167" s="459"/>
      <c r="G167" s="460"/>
    </row>
    <row r="168" spans="2:7" s="7" customFormat="1" ht="19.899999999999999" customHeight="1" x14ac:dyDescent="0.15">
      <c r="B168" s="423" t="s">
        <v>600</v>
      </c>
      <c r="C168" s="456" t="s">
        <v>638</v>
      </c>
      <c r="D168" s="459"/>
      <c r="E168" s="459"/>
      <c r="F168" s="459"/>
      <c r="G168" s="460"/>
    </row>
    <row r="169" spans="2:7" s="7" customFormat="1" ht="19.899999999999999" customHeight="1" x14ac:dyDescent="0.15">
      <c r="B169" s="423" t="s">
        <v>601</v>
      </c>
      <c r="C169" s="456" t="s">
        <v>639</v>
      </c>
      <c r="D169" s="459"/>
      <c r="E169" s="459"/>
      <c r="F169" s="459"/>
      <c r="G169" s="460"/>
    </row>
    <row r="170" spans="2:7" s="7" customFormat="1" ht="19.899999999999999" customHeight="1" x14ac:dyDescent="0.15">
      <c r="B170" s="423" t="s">
        <v>602</v>
      </c>
      <c r="C170" s="456" t="s">
        <v>640</v>
      </c>
      <c r="D170" s="459"/>
      <c r="E170" s="459"/>
      <c r="F170" s="459"/>
      <c r="G170" s="460"/>
    </row>
    <row r="171" spans="2:7" s="7" customFormat="1" ht="19.899999999999999" customHeight="1" x14ac:dyDescent="0.15">
      <c r="B171" s="423" t="s">
        <v>603</v>
      </c>
      <c r="C171" s="456" t="s">
        <v>641</v>
      </c>
      <c r="D171" s="459"/>
      <c r="E171" s="459"/>
      <c r="F171" s="459"/>
      <c r="G171" s="460"/>
    </row>
    <row r="172" spans="2:7" s="7" customFormat="1" ht="19.899999999999999" customHeight="1" x14ac:dyDescent="0.15">
      <c r="B172" s="423" t="s">
        <v>604</v>
      </c>
      <c r="C172" s="456" t="s">
        <v>642</v>
      </c>
      <c r="D172" s="459"/>
      <c r="E172" s="459"/>
      <c r="F172" s="459"/>
      <c r="G172" s="460"/>
    </row>
    <row r="173" spans="2:7" s="7" customFormat="1" ht="19.899999999999999" customHeight="1" x14ac:dyDescent="0.15">
      <c r="B173" s="423" t="s">
        <v>605</v>
      </c>
      <c r="C173" s="456" t="s">
        <v>643</v>
      </c>
      <c r="D173" s="459"/>
      <c r="E173" s="459"/>
      <c r="F173" s="459"/>
      <c r="G173" s="460"/>
    </row>
    <row r="174" spans="2:7" s="7" customFormat="1" ht="19.899999999999999" customHeight="1" x14ac:dyDescent="0.15">
      <c r="B174" s="423" t="s">
        <v>606</v>
      </c>
      <c r="C174" s="456" t="s">
        <v>644</v>
      </c>
      <c r="D174" s="459"/>
      <c r="E174" s="459"/>
      <c r="F174" s="459"/>
      <c r="G174" s="460"/>
    </row>
    <row r="175" spans="2:7" s="157" customFormat="1" ht="4.5" customHeight="1" x14ac:dyDescent="0.15">
      <c r="B175" s="424"/>
      <c r="C175" s="425"/>
      <c r="D175" s="347"/>
      <c r="E175" s="347"/>
      <c r="F175" s="347"/>
      <c r="G175" s="347"/>
    </row>
    <row r="176" spans="2:7" s="157" customFormat="1" x14ac:dyDescent="0.15">
      <c r="B176" s="107" t="s">
        <v>69</v>
      </c>
      <c r="C176" s="106"/>
      <c r="D176" s="107"/>
      <c r="E176" s="107"/>
      <c r="F176" s="107"/>
    </row>
    <row r="177" spans="2:9" s="157" customFormat="1" x14ac:dyDescent="0.15">
      <c r="B177" s="106" t="s">
        <v>67</v>
      </c>
      <c r="C177" s="106"/>
      <c r="D177" s="107"/>
      <c r="E177" s="107"/>
      <c r="F177" s="107"/>
    </row>
    <row r="178" spans="2:9" x14ac:dyDescent="0.15">
      <c r="B178" s="227" t="s">
        <v>607</v>
      </c>
      <c r="C178" s="227"/>
      <c r="D178" s="227"/>
      <c r="E178" s="227"/>
      <c r="F178" s="227"/>
      <c r="G178" s="227"/>
      <c r="H178" s="44"/>
      <c r="I178" s="44"/>
    </row>
    <row r="179" spans="2:9" x14ac:dyDescent="0.15">
      <c r="B179" s="228" t="s">
        <v>199</v>
      </c>
    </row>
    <row r="180" spans="2:9" x14ac:dyDescent="0.15">
      <c r="B180" s="228" t="s">
        <v>200</v>
      </c>
    </row>
    <row r="181" spans="2:9" x14ac:dyDescent="0.15">
      <c r="B181" s="228" t="s">
        <v>201</v>
      </c>
    </row>
    <row r="182" spans="2:9" s="228" customFormat="1" ht="12" x14ac:dyDescent="0.15">
      <c r="B182" s="228" t="s">
        <v>186</v>
      </c>
      <c r="C182" s="318"/>
      <c r="D182" s="318"/>
      <c r="E182" s="318"/>
      <c r="F182" s="318"/>
      <c r="G182" s="318"/>
    </row>
    <row r="183" spans="2:9" s="228" customFormat="1" ht="12" x14ac:dyDescent="0.15">
      <c r="B183" s="228" t="s">
        <v>476</v>
      </c>
      <c r="C183" s="318"/>
      <c r="D183" s="318"/>
      <c r="E183" s="318"/>
      <c r="F183" s="318"/>
      <c r="G183" s="318"/>
    </row>
    <row r="184" spans="2:9" s="228" customFormat="1" ht="12" x14ac:dyDescent="0.15">
      <c r="B184" s="228" t="s">
        <v>471</v>
      </c>
      <c r="C184" s="318"/>
      <c r="D184" s="318"/>
      <c r="E184" s="318"/>
      <c r="F184" s="318"/>
      <c r="G184" s="318"/>
    </row>
    <row r="185" spans="2:9" s="228" customFormat="1" ht="12" x14ac:dyDescent="0.15">
      <c r="B185" s="228" t="s">
        <v>187</v>
      </c>
      <c r="C185" s="318"/>
      <c r="D185" s="318"/>
      <c r="E185" s="318"/>
      <c r="F185" s="318"/>
      <c r="G185" s="318"/>
    </row>
    <row r="186" spans="2:9" s="228" customFormat="1" ht="12" x14ac:dyDescent="0.15">
      <c r="B186" s="228" t="s">
        <v>182</v>
      </c>
      <c r="C186" s="318"/>
      <c r="D186" s="318"/>
      <c r="E186" s="318"/>
      <c r="F186" s="318"/>
      <c r="G186" s="318"/>
    </row>
    <row r="187" spans="2:9" x14ac:dyDescent="0.15">
      <c r="C187" s="159"/>
      <c r="H187" s="44"/>
      <c r="I187" s="44"/>
    </row>
    <row r="188" spans="2:9" ht="15" thickBot="1" x14ac:dyDescent="0.2">
      <c r="B188" s="373" t="s">
        <v>167</v>
      </c>
      <c r="C188" s="374"/>
      <c r="D188" s="374"/>
      <c r="E188" s="218"/>
      <c r="F188" s="218"/>
      <c r="G188" s="218"/>
      <c r="H188" s="44"/>
      <c r="I188" s="44"/>
    </row>
    <row r="189" spans="2:9" ht="15" thickBot="1" x14ac:dyDescent="0.2">
      <c r="B189" s="345" t="s">
        <v>168</v>
      </c>
      <c r="C189" s="619" t="s">
        <v>169</v>
      </c>
      <c r="D189" s="620"/>
      <c r="E189" s="619" t="s">
        <v>212</v>
      </c>
      <c r="F189" s="706"/>
      <c r="G189" s="706"/>
      <c r="H189" s="707"/>
      <c r="I189" s="289"/>
    </row>
    <row r="190" spans="2:9" ht="14.25" customHeight="1" x14ac:dyDescent="0.15">
      <c r="B190" s="575" t="s">
        <v>172</v>
      </c>
      <c r="C190" s="699" t="s">
        <v>173</v>
      </c>
      <c r="D190" s="700"/>
      <c r="E190" s="703" t="s">
        <v>433</v>
      </c>
      <c r="F190" s="704"/>
      <c r="G190" s="704"/>
      <c r="H190" s="705"/>
      <c r="I190" s="44"/>
    </row>
    <row r="191" spans="2:9" x14ac:dyDescent="0.15">
      <c r="B191" s="575"/>
      <c r="C191" s="699"/>
      <c r="D191" s="700"/>
      <c r="E191" s="703"/>
      <c r="F191" s="704"/>
      <c r="G191" s="704"/>
      <c r="H191" s="705"/>
      <c r="I191" s="244"/>
    </row>
    <row r="192" spans="2:9" x14ac:dyDescent="0.15">
      <c r="B192" s="575"/>
      <c r="C192" s="699"/>
      <c r="D192" s="700"/>
      <c r="E192" s="703"/>
      <c r="F192" s="704"/>
      <c r="G192" s="704"/>
      <c r="H192" s="705"/>
      <c r="I192" s="244"/>
    </row>
    <row r="193" spans="2:9" x14ac:dyDescent="0.15">
      <c r="B193" s="575"/>
      <c r="C193" s="699"/>
      <c r="D193" s="700"/>
      <c r="E193" s="703"/>
      <c r="F193" s="704"/>
      <c r="G193" s="704"/>
      <c r="H193" s="705"/>
      <c r="I193" s="244"/>
    </row>
    <row r="194" spans="2:9" x14ac:dyDescent="0.15">
      <c r="B194" s="575"/>
      <c r="C194" s="699"/>
      <c r="D194" s="700"/>
      <c r="E194" s="703"/>
      <c r="F194" s="704"/>
      <c r="G194" s="704"/>
      <c r="H194" s="705"/>
      <c r="I194" s="244"/>
    </row>
    <row r="195" spans="2:9" x14ac:dyDescent="0.15">
      <c r="B195" s="575"/>
      <c r="C195" s="699"/>
      <c r="D195" s="700"/>
      <c r="E195" s="703"/>
      <c r="F195" s="704"/>
      <c r="G195" s="704"/>
      <c r="H195" s="705"/>
      <c r="I195" s="244"/>
    </row>
    <row r="196" spans="2:9" x14ac:dyDescent="0.15">
      <c r="B196" s="575"/>
      <c r="C196" s="699"/>
      <c r="D196" s="700"/>
      <c r="E196" s="703"/>
      <c r="F196" s="704"/>
      <c r="G196" s="704"/>
      <c r="H196" s="705"/>
      <c r="I196" s="244"/>
    </row>
    <row r="197" spans="2:9" x14ac:dyDescent="0.15">
      <c r="B197" s="576"/>
      <c r="C197" s="701"/>
      <c r="D197" s="702"/>
      <c r="E197" s="703"/>
      <c r="F197" s="704"/>
      <c r="G197" s="704"/>
      <c r="H197" s="705"/>
      <c r="I197" s="244"/>
    </row>
    <row r="198" spans="2:9" ht="54" customHeight="1" x14ac:dyDescent="0.15">
      <c r="B198" s="344" t="s">
        <v>208</v>
      </c>
      <c r="C198" s="665" t="s">
        <v>434</v>
      </c>
      <c r="D198" s="666"/>
      <c r="E198" s="662"/>
      <c r="F198" s="663"/>
      <c r="G198" s="663"/>
      <c r="H198" s="664"/>
      <c r="I198" s="44"/>
    </row>
    <row r="199" spans="2:9" ht="40.5" customHeight="1" x14ac:dyDescent="0.15">
      <c r="B199" s="344" t="s">
        <v>209</v>
      </c>
      <c r="C199" s="667" t="s">
        <v>216</v>
      </c>
      <c r="D199" s="668"/>
      <c r="E199" s="669" t="s">
        <v>215</v>
      </c>
      <c r="F199" s="670"/>
      <c r="G199" s="670"/>
      <c r="H199" s="671"/>
      <c r="I199" s="44"/>
    </row>
    <row r="200" spans="2:9" ht="33.75" customHeight="1" x14ac:dyDescent="0.15">
      <c r="B200" s="344" t="s">
        <v>210</v>
      </c>
      <c r="C200" s="672" t="s">
        <v>213</v>
      </c>
      <c r="D200" s="673"/>
      <c r="E200" s="662"/>
      <c r="F200" s="663"/>
      <c r="G200" s="663"/>
      <c r="H200" s="664"/>
      <c r="I200" s="44"/>
    </row>
    <row r="201" spans="2:9" ht="15" thickBot="1" x14ac:dyDescent="0.2">
      <c r="B201" s="344" t="s">
        <v>211</v>
      </c>
      <c r="C201" s="674" t="s">
        <v>214</v>
      </c>
      <c r="D201" s="675"/>
      <c r="E201" s="676"/>
      <c r="F201" s="676"/>
      <c r="G201" s="676"/>
      <c r="H201" s="677"/>
      <c r="I201" s="44"/>
    </row>
    <row r="202" spans="2:9" x14ac:dyDescent="0.15">
      <c r="B202" s="290"/>
      <c r="C202" s="291"/>
      <c r="D202" s="292"/>
      <c r="E202" s="292"/>
      <c r="F202" s="292"/>
      <c r="G202" s="292"/>
      <c r="H202" s="44"/>
      <c r="I202" s="44"/>
    </row>
  </sheetData>
  <mergeCells count="49">
    <mergeCell ref="G121:I121"/>
    <mergeCell ref="G122:I122"/>
    <mergeCell ref="C154:F154"/>
    <mergeCell ref="G154:I154"/>
    <mergeCell ref="G145:I145"/>
    <mergeCell ref="G147:I147"/>
    <mergeCell ref="G148:I148"/>
    <mergeCell ref="G137:I137"/>
    <mergeCell ref="G135:I135"/>
    <mergeCell ref="G141:I141"/>
    <mergeCell ref="G149:I149"/>
    <mergeCell ref="G146:I146"/>
    <mergeCell ref="G140:I140"/>
    <mergeCell ref="G142:I142"/>
    <mergeCell ref="G143:I143"/>
    <mergeCell ref="G144:I144"/>
    <mergeCell ref="G7:I7"/>
    <mergeCell ref="G8:I44"/>
    <mergeCell ref="G45:I81"/>
    <mergeCell ref="G82:I118"/>
    <mergeCell ref="G120:I120"/>
    <mergeCell ref="G151:I151"/>
    <mergeCell ref="B190:B197"/>
    <mergeCell ref="C190:D197"/>
    <mergeCell ref="E190:H197"/>
    <mergeCell ref="E189:H189"/>
    <mergeCell ref="C189:D189"/>
    <mergeCell ref="C152:I152"/>
    <mergeCell ref="C201:D201"/>
    <mergeCell ref="E200:H200"/>
    <mergeCell ref="E201:H201"/>
    <mergeCell ref="G123:I123"/>
    <mergeCell ref="G124:I124"/>
    <mergeCell ref="G125:I125"/>
    <mergeCell ref="G127:I127"/>
    <mergeCell ref="G136:I136"/>
    <mergeCell ref="G138:I138"/>
    <mergeCell ref="G139:I139"/>
    <mergeCell ref="G130:I130"/>
    <mergeCell ref="G128:I128"/>
    <mergeCell ref="G131:I131"/>
    <mergeCell ref="G133:I133"/>
    <mergeCell ref="G132:I132"/>
    <mergeCell ref="G150:I150"/>
    <mergeCell ref="E198:H198"/>
    <mergeCell ref="C198:D198"/>
    <mergeCell ref="C199:D199"/>
    <mergeCell ref="E199:H199"/>
    <mergeCell ref="C200:D200"/>
  </mergeCells>
  <phoneticPr fontId="2"/>
  <pageMargins left="0.78740157480314965" right="0.59055118110236227" top="0.78740157480314965" bottom="0.78740157480314965" header="0" footer="0"/>
  <pageSetup paperSize="9" scale="83" orientation="portrait" r:id="rId1"/>
  <headerFooter alignWithMargins="0"/>
  <rowBreaks count="2" manualBreakCount="2">
    <brk id="38" max="16383" man="1"/>
    <brk id="11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88"/>
  <sheetViews>
    <sheetView view="pageBreakPreview" zoomScaleNormal="100" zoomScaleSheetLayoutView="100" workbookViewId="0">
      <selection activeCell="J30" sqref="J30"/>
    </sheetView>
  </sheetViews>
  <sheetFormatPr defaultColWidth="9" defaultRowHeight="14.25" x14ac:dyDescent="0.15"/>
  <cols>
    <col min="1" max="1" width="0.875" style="6" customWidth="1"/>
    <col min="2" max="2" width="52.75" style="6" customWidth="1"/>
    <col min="3" max="3" width="9.75" style="7" customWidth="1"/>
    <col min="4" max="6" width="10.25" style="7" customWidth="1"/>
    <col min="7" max="7" width="18.25" style="7" customWidth="1"/>
    <col min="8" max="8" width="3.25" style="6" customWidth="1"/>
    <col min="9" max="9" width="3.375" style="6" customWidth="1"/>
    <col min="10" max="16384" width="9" style="6"/>
  </cols>
  <sheetData>
    <row r="1" spans="2:14" ht="6.75" customHeight="1" x14ac:dyDescent="0.15"/>
    <row r="2" spans="2:14" s="44" customFormat="1" ht="16.149999999999999" customHeight="1" x14ac:dyDescent="0.15">
      <c r="B2" s="409" t="s">
        <v>457</v>
      </c>
      <c r="C2" s="160"/>
      <c r="D2" s="160"/>
      <c r="E2" s="160"/>
      <c r="F2" s="160"/>
      <c r="G2" s="160"/>
    </row>
    <row r="3" spans="2:14" s="44" customFormat="1" x14ac:dyDescent="0.15">
      <c r="B3" s="164"/>
      <c r="C3" s="165"/>
      <c r="D3" s="165"/>
      <c r="E3" s="165"/>
      <c r="F3" s="165"/>
      <c r="G3" s="165"/>
    </row>
    <row r="4" spans="2:14" s="44" customFormat="1" x14ac:dyDescent="0.15">
      <c r="B4" s="130"/>
      <c r="C4" s="300"/>
      <c r="D4" s="300"/>
      <c r="E4" s="300"/>
      <c r="F4" s="300"/>
      <c r="G4" s="403" t="s">
        <v>506</v>
      </c>
    </row>
    <row r="5" spans="2:14" ht="15" thickBot="1" x14ac:dyDescent="0.2">
      <c r="B5" s="44" t="s">
        <v>203</v>
      </c>
      <c r="C5" s="131" t="s">
        <v>64</v>
      </c>
      <c r="D5" s="62">
        <v>10.72</v>
      </c>
      <c r="E5" s="62" t="s">
        <v>36</v>
      </c>
      <c r="F5" s="62"/>
      <c r="G5" s="394"/>
      <c r="H5" s="44"/>
    </row>
    <row r="6" spans="2:14" ht="24.75" customHeight="1" thickBot="1" x14ac:dyDescent="0.2">
      <c r="B6" s="229" t="s">
        <v>83</v>
      </c>
      <c r="C6" s="230" t="s">
        <v>0</v>
      </c>
      <c r="D6" s="143" t="s">
        <v>76</v>
      </c>
      <c r="E6" s="144" t="s">
        <v>77</v>
      </c>
      <c r="F6" s="144" t="s">
        <v>121</v>
      </c>
      <c r="G6" s="231"/>
    </row>
    <row r="7" spans="2:14" ht="17.25" customHeight="1" x14ac:dyDescent="0.15">
      <c r="B7" s="87" t="s">
        <v>316</v>
      </c>
      <c r="C7" s="232"/>
      <c r="D7" s="233"/>
      <c r="E7" s="147"/>
      <c r="F7" s="147"/>
      <c r="G7" s="234"/>
    </row>
    <row r="8" spans="2:14" ht="34.5" customHeight="1" x14ac:dyDescent="0.15">
      <c r="B8" s="67" t="s">
        <v>742</v>
      </c>
      <c r="C8" s="76">
        <v>1798</v>
      </c>
      <c r="D8" s="46">
        <f>INT(C8*$D$5)-INT(INT(C8*$D$5)*0.9)</f>
        <v>1928</v>
      </c>
      <c r="E8" s="58">
        <f t="shared" ref="E8:E15" si="0">INT(C8*$D$5)-INT(INT(C8*$D$5)*0.8)</f>
        <v>3855</v>
      </c>
      <c r="F8" s="58">
        <f>INT(C8*$D$5)-INT(INT(C8*$D$5)*0.7)</f>
        <v>5783</v>
      </c>
      <c r="G8" s="256" t="s">
        <v>126</v>
      </c>
      <c r="H8" s="8"/>
      <c r="I8" s="8"/>
      <c r="J8" s="8"/>
      <c r="K8" s="8"/>
      <c r="L8" s="8"/>
      <c r="M8" s="8"/>
      <c r="N8" s="8"/>
    </row>
    <row r="9" spans="2:14" ht="34.5" customHeight="1" x14ac:dyDescent="0.15">
      <c r="B9" s="67" t="s">
        <v>743</v>
      </c>
      <c r="C9" s="76">
        <v>1798</v>
      </c>
      <c r="D9" s="46">
        <f>INT(C9*$D$5)-INT(INT(C9*$D$5)*0.9)</f>
        <v>1928</v>
      </c>
      <c r="E9" s="58">
        <f t="shared" si="0"/>
        <v>3855</v>
      </c>
      <c r="F9" s="58">
        <f t="shared" ref="F9:F31" si="1">INT(C9*$D$5)-INT(INT(C9*$D$5)*0.7)</f>
        <v>5783</v>
      </c>
      <c r="G9" s="256" t="s">
        <v>125</v>
      </c>
      <c r="H9" s="8"/>
      <c r="I9" s="8"/>
      <c r="J9" s="8"/>
      <c r="K9" s="8"/>
      <c r="L9" s="8"/>
      <c r="M9" s="8"/>
      <c r="N9" s="8"/>
    </row>
    <row r="10" spans="2:14" ht="34.5" customHeight="1" x14ac:dyDescent="0.15">
      <c r="B10" s="67" t="s">
        <v>744</v>
      </c>
      <c r="C10" s="77">
        <v>3621</v>
      </c>
      <c r="D10" s="46">
        <f t="shared" ref="D10:D31" si="2">INT(C10*$D$5)-INT(INT(C10*$D$5)*0.9)</f>
        <v>3882</v>
      </c>
      <c r="E10" s="58">
        <f t="shared" si="0"/>
        <v>7764</v>
      </c>
      <c r="F10" s="58">
        <f t="shared" si="1"/>
        <v>11646</v>
      </c>
      <c r="G10" s="256" t="s">
        <v>127</v>
      </c>
    </row>
    <row r="11" spans="2:14" ht="17.25" customHeight="1" x14ac:dyDescent="0.15">
      <c r="B11" s="71" t="s">
        <v>302</v>
      </c>
      <c r="C11" s="77">
        <v>100</v>
      </c>
      <c r="D11" s="46">
        <f t="shared" si="2"/>
        <v>108</v>
      </c>
      <c r="E11" s="58">
        <f t="shared" si="0"/>
        <v>215</v>
      </c>
      <c r="F11" s="58">
        <f t="shared" si="1"/>
        <v>322</v>
      </c>
      <c r="G11" s="155" t="s">
        <v>56</v>
      </c>
    </row>
    <row r="12" spans="2:14" ht="17.25" customHeight="1" x14ac:dyDescent="0.15">
      <c r="B12" s="67" t="s">
        <v>303</v>
      </c>
      <c r="C12" s="77">
        <v>240</v>
      </c>
      <c r="D12" s="46">
        <f t="shared" ref="D12:D13" si="3">INT(C12*$D$5)-INT(INT(C12*$D$5)*0.9)</f>
        <v>258</v>
      </c>
      <c r="E12" s="58">
        <f t="shared" ref="E12:E13" si="4">INT(C12*$D$5)-INT(INT(C12*$D$5)*0.8)</f>
        <v>515</v>
      </c>
      <c r="F12" s="58">
        <f t="shared" ref="F12:F13" si="5">INT(C12*$D$5)-INT(INT(C12*$D$5)*0.7)</f>
        <v>772</v>
      </c>
      <c r="G12" s="155" t="s">
        <v>41</v>
      </c>
    </row>
    <row r="13" spans="2:14" ht="17.25" customHeight="1" x14ac:dyDescent="0.15">
      <c r="B13" s="71" t="s">
        <v>304</v>
      </c>
      <c r="C13" s="77">
        <v>50</v>
      </c>
      <c r="D13" s="46">
        <f t="shared" si="3"/>
        <v>54</v>
      </c>
      <c r="E13" s="58">
        <f t="shared" si="4"/>
        <v>108</v>
      </c>
      <c r="F13" s="58">
        <f t="shared" si="5"/>
        <v>161</v>
      </c>
      <c r="G13" s="155" t="s">
        <v>41</v>
      </c>
    </row>
    <row r="14" spans="2:14" ht="17.25" customHeight="1" x14ac:dyDescent="0.15">
      <c r="B14" s="71" t="s">
        <v>305</v>
      </c>
      <c r="C14" s="77">
        <v>200</v>
      </c>
      <c r="D14" s="46">
        <f t="shared" si="2"/>
        <v>215</v>
      </c>
      <c r="E14" s="58">
        <f t="shared" si="0"/>
        <v>429</v>
      </c>
      <c r="F14" s="58">
        <f t="shared" si="1"/>
        <v>644</v>
      </c>
      <c r="G14" s="155" t="s">
        <v>56</v>
      </c>
    </row>
    <row r="15" spans="2:14" ht="17.25" customHeight="1" x14ac:dyDescent="0.15">
      <c r="B15" s="71" t="s">
        <v>306</v>
      </c>
      <c r="C15" s="77">
        <v>150</v>
      </c>
      <c r="D15" s="46">
        <f t="shared" si="2"/>
        <v>161</v>
      </c>
      <c r="E15" s="58">
        <f t="shared" si="0"/>
        <v>322</v>
      </c>
      <c r="F15" s="58">
        <f t="shared" si="1"/>
        <v>483</v>
      </c>
      <c r="G15" s="155" t="s">
        <v>56</v>
      </c>
    </row>
    <row r="16" spans="2:14" ht="17.25" customHeight="1" x14ac:dyDescent="0.15">
      <c r="B16" s="71" t="s">
        <v>307</v>
      </c>
      <c r="C16" s="77">
        <v>160</v>
      </c>
      <c r="D16" s="46">
        <f t="shared" ref="D16" si="6">INT(C16*$D$5)-INT(INT(C16*$D$5)*0.9)</f>
        <v>172</v>
      </c>
      <c r="E16" s="58">
        <f t="shared" ref="E16" si="7">INT(C16*$D$5)-INT(INT(C16*$D$5)*0.8)</f>
        <v>343</v>
      </c>
      <c r="F16" s="58">
        <f t="shared" ref="F16" si="8">INT(C16*$D$5)-INT(INT(C16*$D$5)*0.7)</f>
        <v>515</v>
      </c>
      <c r="G16" s="155" t="s">
        <v>41</v>
      </c>
    </row>
    <row r="17" spans="1:14" ht="17.25" customHeight="1" x14ac:dyDescent="0.15">
      <c r="B17" s="67" t="s">
        <v>664</v>
      </c>
      <c r="C17" s="76">
        <v>480</v>
      </c>
      <c r="D17" s="46">
        <f t="shared" si="2"/>
        <v>515</v>
      </c>
      <c r="E17" s="58">
        <f>INT(C17*$D$5)-INT(INT(C17*$D$5)*0.8)</f>
        <v>1029</v>
      </c>
      <c r="F17" s="58">
        <f t="shared" si="1"/>
        <v>1544</v>
      </c>
      <c r="G17" s="156" t="s">
        <v>56</v>
      </c>
      <c r="H17" s="8"/>
      <c r="I17" s="8"/>
      <c r="J17" s="8"/>
      <c r="K17" s="8"/>
      <c r="L17" s="8"/>
      <c r="M17" s="8"/>
      <c r="N17" s="8"/>
    </row>
    <row r="18" spans="1:14" ht="17.25" customHeight="1" x14ac:dyDescent="0.15">
      <c r="B18" s="87" t="s">
        <v>308</v>
      </c>
      <c r="C18" s="80"/>
      <c r="D18" s="84"/>
      <c r="E18" s="85"/>
      <c r="F18" s="85"/>
      <c r="G18" s="156" t="s">
        <v>91</v>
      </c>
      <c r="J18" s="8"/>
    </row>
    <row r="19" spans="1:14" ht="17.25" customHeight="1" x14ac:dyDescent="0.15">
      <c r="B19" s="67" t="s">
        <v>84</v>
      </c>
      <c r="C19" s="76">
        <v>88</v>
      </c>
      <c r="D19" s="46">
        <f t="shared" si="2"/>
        <v>95</v>
      </c>
      <c r="E19" s="58">
        <f>INT(C19*$D$5)-INT(INT(C19*$D$5)*0.8)</f>
        <v>189</v>
      </c>
      <c r="F19" s="58">
        <f t="shared" si="1"/>
        <v>283</v>
      </c>
      <c r="G19" s="154"/>
    </row>
    <row r="20" spans="1:14" ht="17.25" customHeight="1" x14ac:dyDescent="0.15">
      <c r="B20" s="71" t="s">
        <v>85</v>
      </c>
      <c r="C20" s="77">
        <v>176</v>
      </c>
      <c r="D20" s="46">
        <f t="shared" si="2"/>
        <v>189</v>
      </c>
      <c r="E20" s="58">
        <f>INT(C20*$D$5)-INT(INT(C20*$D$5)*0.8)</f>
        <v>378</v>
      </c>
      <c r="F20" s="58">
        <f t="shared" si="1"/>
        <v>566</v>
      </c>
      <c r="G20" s="150"/>
    </row>
    <row r="21" spans="1:14" ht="17.25" customHeight="1" x14ac:dyDescent="0.15">
      <c r="B21" s="87" t="s">
        <v>309</v>
      </c>
      <c r="C21" s="80"/>
      <c r="D21" s="84"/>
      <c r="E21" s="85"/>
      <c r="F21" s="85"/>
      <c r="G21" s="234"/>
    </row>
    <row r="22" spans="1:14" ht="17.25" customHeight="1" x14ac:dyDescent="0.15">
      <c r="B22" s="67" t="s">
        <v>84</v>
      </c>
      <c r="C22" s="76">
        <v>72</v>
      </c>
      <c r="D22" s="46">
        <f>INT(C22*$D$5)-INT(INT(C22*$D$5)*0.9)</f>
        <v>78</v>
      </c>
      <c r="E22" s="58">
        <f>INT(C22*$D$5)-INT(INT(C22*$D$5)*0.8)</f>
        <v>155</v>
      </c>
      <c r="F22" s="58">
        <f t="shared" si="1"/>
        <v>232</v>
      </c>
      <c r="G22" s="154"/>
    </row>
    <row r="23" spans="1:14" ht="17.25" customHeight="1" x14ac:dyDescent="0.15">
      <c r="B23" s="71" t="s">
        <v>85</v>
      </c>
      <c r="C23" s="77">
        <v>144</v>
      </c>
      <c r="D23" s="46">
        <f>INT(C23*$D$5)-INT(INT(C23*$D$5)*0.9)</f>
        <v>155</v>
      </c>
      <c r="E23" s="58">
        <f>INT(C23*$D$5)-INT(INT(C23*$D$5)*0.8)</f>
        <v>309</v>
      </c>
      <c r="F23" s="58">
        <f t="shared" si="1"/>
        <v>463</v>
      </c>
      <c r="G23" s="150"/>
    </row>
    <row r="24" spans="1:14" ht="17.25" customHeight="1" x14ac:dyDescent="0.15">
      <c r="B24" s="87" t="s">
        <v>310</v>
      </c>
      <c r="C24" s="80"/>
      <c r="D24" s="84"/>
      <c r="E24" s="105"/>
      <c r="F24" s="105"/>
      <c r="G24" s="234"/>
    </row>
    <row r="25" spans="1:14" ht="17.25" customHeight="1" x14ac:dyDescent="0.15">
      <c r="B25" s="67" t="s">
        <v>84</v>
      </c>
      <c r="C25" s="76">
        <v>24</v>
      </c>
      <c r="D25" s="46">
        <f t="shared" si="2"/>
        <v>26</v>
      </c>
      <c r="E25" s="58">
        <f t="shared" ref="E25:E31" si="9">INT(C25*$D$5)-INT(INT(C25*$D$5)*0.8)</f>
        <v>52</v>
      </c>
      <c r="F25" s="58">
        <f t="shared" si="1"/>
        <v>78</v>
      </c>
      <c r="G25" s="154"/>
    </row>
    <row r="26" spans="1:14" ht="17.25" customHeight="1" x14ac:dyDescent="0.15">
      <c r="B26" s="67" t="s">
        <v>85</v>
      </c>
      <c r="C26" s="80">
        <v>48</v>
      </c>
      <c r="D26" s="46">
        <f t="shared" ref="D26" si="10">INT(C26*$D$5)-INT(INT(C26*$D$5)*0.9)</f>
        <v>52</v>
      </c>
      <c r="E26" s="58">
        <f t="shared" si="9"/>
        <v>103</v>
      </c>
      <c r="F26" s="58">
        <f t="shared" ref="F26" si="11">INT(C26*$D$5)-INT(INT(C26*$D$5)*0.7)</f>
        <v>155</v>
      </c>
      <c r="G26" s="154"/>
    </row>
    <row r="27" spans="1:14" ht="17.25" customHeight="1" x14ac:dyDescent="0.15">
      <c r="B27" s="67" t="s">
        <v>311</v>
      </c>
      <c r="C27" s="76">
        <v>100</v>
      </c>
      <c r="D27" s="46">
        <f t="shared" ref="D27:D28" si="12">INT(C27*$D$5)-INT(INT(C27*$D$5)*0.9)</f>
        <v>108</v>
      </c>
      <c r="E27" s="58">
        <f t="shared" si="9"/>
        <v>215</v>
      </c>
      <c r="F27" s="58">
        <f t="shared" ref="F27:F28" si="13">INT(C27*$D$5)-INT(INT(C27*$D$5)*0.7)</f>
        <v>322</v>
      </c>
      <c r="G27" s="285" t="s">
        <v>158</v>
      </c>
    </row>
    <row r="28" spans="1:14" ht="17.25" customHeight="1" x14ac:dyDescent="0.15">
      <c r="B28" s="67" t="s">
        <v>312</v>
      </c>
      <c r="C28" s="77">
        <v>200</v>
      </c>
      <c r="D28" s="46">
        <f t="shared" si="12"/>
        <v>215</v>
      </c>
      <c r="E28" s="58">
        <f t="shared" si="9"/>
        <v>429</v>
      </c>
      <c r="F28" s="58">
        <f t="shared" si="13"/>
        <v>644</v>
      </c>
      <c r="G28" s="155" t="s">
        <v>776</v>
      </c>
    </row>
    <row r="29" spans="1:14" ht="17.25" customHeight="1" x14ac:dyDescent="0.15">
      <c r="B29" s="67" t="s">
        <v>313</v>
      </c>
      <c r="C29" s="76">
        <v>20</v>
      </c>
      <c r="D29" s="46">
        <f t="shared" ref="D29:D30" si="14">INT(C29*$D$5)-INT(INT(C29*$D$5)*0.9)</f>
        <v>22</v>
      </c>
      <c r="E29" s="58">
        <f t="shared" si="9"/>
        <v>43</v>
      </c>
      <c r="F29" s="58">
        <f t="shared" ref="F29:F30" si="15">INT(C29*$D$5)-INT(INT(C29*$D$5)*0.7)</f>
        <v>65</v>
      </c>
      <c r="G29" s="285" t="s">
        <v>160</v>
      </c>
    </row>
    <row r="30" spans="1:14" ht="17.25" customHeight="1" x14ac:dyDescent="0.15">
      <c r="B30" s="67" t="s">
        <v>314</v>
      </c>
      <c r="C30" s="77">
        <v>5</v>
      </c>
      <c r="D30" s="46">
        <f t="shared" si="14"/>
        <v>6</v>
      </c>
      <c r="E30" s="58">
        <f t="shared" si="9"/>
        <v>11</v>
      </c>
      <c r="F30" s="58">
        <f t="shared" si="15"/>
        <v>16</v>
      </c>
      <c r="G30" s="154"/>
    </row>
    <row r="31" spans="1:14" ht="27" customHeight="1" x14ac:dyDescent="0.15">
      <c r="B31" s="174" t="s">
        <v>315</v>
      </c>
      <c r="C31" s="111">
        <v>40</v>
      </c>
      <c r="D31" s="88">
        <f t="shared" si="2"/>
        <v>43</v>
      </c>
      <c r="E31" s="105">
        <f t="shared" si="9"/>
        <v>86</v>
      </c>
      <c r="F31" s="105">
        <f t="shared" si="1"/>
        <v>129</v>
      </c>
      <c r="G31" s="520" t="s">
        <v>159</v>
      </c>
    </row>
    <row r="32" spans="1:14" ht="31.5" customHeight="1" x14ac:dyDescent="0.15">
      <c r="A32" s="44"/>
      <c r="B32" s="450" t="s">
        <v>717</v>
      </c>
      <c r="C32" s="493"/>
      <c r="D32" s="519"/>
      <c r="E32" s="327"/>
      <c r="F32" s="327"/>
      <c r="G32" s="521"/>
      <c r="H32" s="506"/>
      <c r="I32" s="506"/>
      <c r="J32" s="8"/>
    </row>
    <row r="33" spans="1:10" s="44" customFormat="1" ht="19.899999999999999" customHeight="1" x14ac:dyDescent="0.2">
      <c r="B33" s="67" t="s">
        <v>84</v>
      </c>
      <c r="C33" s="507" t="s">
        <v>718</v>
      </c>
      <c r="D33" s="508" t="s">
        <v>719</v>
      </c>
      <c r="E33" s="509" t="s">
        <v>720</v>
      </c>
      <c r="F33" s="509" t="s">
        <v>721</v>
      </c>
      <c r="G33" s="153" t="s">
        <v>41</v>
      </c>
    </row>
    <row r="34" spans="1:10" s="44" customFormat="1" ht="19.899999999999999" customHeight="1" x14ac:dyDescent="0.15">
      <c r="B34" s="216" t="s">
        <v>85</v>
      </c>
      <c r="C34" s="510" t="s">
        <v>722</v>
      </c>
      <c r="D34" s="511" t="s">
        <v>723</v>
      </c>
      <c r="E34" s="327" t="s">
        <v>724</v>
      </c>
      <c r="F34" s="327" t="s">
        <v>725</v>
      </c>
      <c r="G34" s="154" t="s">
        <v>41</v>
      </c>
    </row>
    <row r="35" spans="1:10" ht="18.75" customHeight="1" thickBot="1" x14ac:dyDescent="0.2">
      <c r="A35" s="44"/>
      <c r="B35" s="512" t="s">
        <v>710</v>
      </c>
      <c r="C35" s="513" t="s">
        <v>711</v>
      </c>
      <c r="D35" s="514" t="s">
        <v>712</v>
      </c>
      <c r="E35" s="515" t="s">
        <v>707</v>
      </c>
      <c r="F35" s="516" t="s">
        <v>713</v>
      </c>
      <c r="G35" s="517" t="s">
        <v>714</v>
      </c>
      <c r="H35" s="518"/>
      <c r="I35" s="506"/>
      <c r="J35" s="8"/>
    </row>
    <row r="36" spans="1:10" ht="9.75" customHeight="1" x14ac:dyDescent="0.15">
      <c r="B36" s="44"/>
      <c r="C36" s="157"/>
      <c r="D36" s="157"/>
      <c r="E36" s="157"/>
      <c r="F36" s="157"/>
      <c r="G36" s="157"/>
    </row>
    <row r="37" spans="1:10" s="9" customFormat="1" ht="20.45" customHeight="1" x14ac:dyDescent="0.15">
      <c r="B37" s="422" t="s">
        <v>587</v>
      </c>
      <c r="C37" s="45"/>
      <c r="D37" s="45"/>
      <c r="E37" s="45"/>
      <c r="F37" s="45"/>
      <c r="G37" s="45"/>
    </row>
    <row r="38" spans="1:10" s="7" customFormat="1" ht="19.899999999999999" customHeight="1" x14ac:dyDescent="0.15">
      <c r="B38" s="423" t="s">
        <v>589</v>
      </c>
      <c r="C38" s="456" t="s">
        <v>627</v>
      </c>
      <c r="D38" s="459"/>
      <c r="E38" s="459"/>
      <c r="F38" s="459"/>
      <c r="G38" s="460"/>
    </row>
    <row r="39" spans="1:10" s="7" customFormat="1" ht="19.899999999999999" customHeight="1" x14ac:dyDescent="0.15">
      <c r="B39" s="423" t="s">
        <v>590</v>
      </c>
      <c r="C39" s="456" t="s">
        <v>628</v>
      </c>
      <c r="D39" s="459"/>
      <c r="E39" s="459"/>
      <c r="F39" s="459"/>
      <c r="G39" s="460"/>
    </row>
    <row r="40" spans="1:10" s="7" customFormat="1" ht="19.899999999999999" customHeight="1" x14ac:dyDescent="0.15">
      <c r="B40" s="423" t="s">
        <v>591</v>
      </c>
      <c r="C40" s="456" t="s">
        <v>629</v>
      </c>
      <c r="D40" s="459"/>
      <c r="E40" s="459"/>
      <c r="F40" s="459"/>
      <c r="G40" s="460"/>
    </row>
    <row r="41" spans="1:10" s="7" customFormat="1" ht="19.899999999999999" customHeight="1" x14ac:dyDescent="0.15">
      <c r="B41" s="423" t="s">
        <v>592</v>
      </c>
      <c r="C41" s="456" t="s">
        <v>630</v>
      </c>
      <c r="D41" s="459"/>
      <c r="E41" s="459"/>
      <c r="F41" s="459"/>
      <c r="G41" s="460"/>
    </row>
    <row r="42" spans="1:10" s="7" customFormat="1" ht="19.899999999999999" customHeight="1" x14ac:dyDescent="0.15">
      <c r="B42" s="423" t="s">
        <v>593</v>
      </c>
      <c r="C42" s="456" t="s">
        <v>631</v>
      </c>
      <c r="D42" s="459"/>
      <c r="E42" s="459"/>
      <c r="F42" s="459"/>
      <c r="G42" s="460"/>
    </row>
    <row r="43" spans="1:10" s="7" customFormat="1" ht="19.899999999999999" customHeight="1" x14ac:dyDescent="0.15">
      <c r="B43" s="423" t="s">
        <v>594</v>
      </c>
      <c r="C43" s="456" t="s">
        <v>632</v>
      </c>
      <c r="D43" s="459"/>
      <c r="E43" s="459"/>
      <c r="F43" s="459"/>
      <c r="G43" s="460"/>
    </row>
    <row r="44" spans="1:10" s="7" customFormat="1" ht="19.899999999999999" customHeight="1" x14ac:dyDescent="0.15">
      <c r="B44" s="423" t="s">
        <v>595</v>
      </c>
      <c r="C44" s="456" t="s">
        <v>633</v>
      </c>
      <c r="D44" s="459"/>
      <c r="E44" s="459"/>
      <c r="F44" s="459"/>
      <c r="G44" s="460"/>
    </row>
    <row r="45" spans="1:10" s="7" customFormat="1" ht="20.25" customHeight="1" x14ac:dyDescent="0.15">
      <c r="B45" s="423" t="s">
        <v>596</v>
      </c>
      <c r="C45" s="456" t="s">
        <v>634</v>
      </c>
      <c r="D45" s="459"/>
      <c r="E45" s="459"/>
      <c r="F45" s="459"/>
      <c r="G45" s="460"/>
    </row>
    <row r="46" spans="1:10" s="7" customFormat="1" ht="19.899999999999999" customHeight="1" x14ac:dyDescent="0.15">
      <c r="B46" s="423" t="s">
        <v>597</v>
      </c>
      <c r="C46" s="456" t="s">
        <v>635</v>
      </c>
      <c r="D46" s="459"/>
      <c r="E46" s="459"/>
      <c r="F46" s="459"/>
      <c r="G46" s="460"/>
    </row>
    <row r="47" spans="1:10" s="7" customFormat="1" ht="19.899999999999999" customHeight="1" x14ac:dyDescent="0.15">
      <c r="B47" s="423" t="s">
        <v>598</v>
      </c>
      <c r="C47" s="456" t="s">
        <v>636</v>
      </c>
      <c r="D47" s="459"/>
      <c r="E47" s="459"/>
      <c r="F47" s="459"/>
      <c r="G47" s="460"/>
    </row>
    <row r="48" spans="1:10" s="7" customFormat="1" ht="19.899999999999999" customHeight="1" x14ac:dyDescent="0.15">
      <c r="B48" s="423" t="s">
        <v>599</v>
      </c>
      <c r="C48" s="456" t="s">
        <v>637</v>
      </c>
      <c r="D48" s="459"/>
      <c r="E48" s="459"/>
      <c r="F48" s="459"/>
      <c r="G48" s="460"/>
    </row>
    <row r="49" spans="2:10" s="7" customFormat="1" ht="19.899999999999999" customHeight="1" x14ac:dyDescent="0.15">
      <c r="B49" s="423" t="s">
        <v>600</v>
      </c>
      <c r="C49" s="456" t="s">
        <v>638</v>
      </c>
      <c r="D49" s="459"/>
      <c r="E49" s="459"/>
      <c r="F49" s="459"/>
      <c r="G49" s="460"/>
    </row>
    <row r="50" spans="2:10" s="7" customFormat="1" ht="19.899999999999999" customHeight="1" x14ac:dyDescent="0.15">
      <c r="B50" s="423" t="s">
        <v>601</v>
      </c>
      <c r="C50" s="456" t="s">
        <v>639</v>
      </c>
      <c r="D50" s="459"/>
      <c r="E50" s="459"/>
      <c r="F50" s="459"/>
      <c r="G50" s="460"/>
    </row>
    <row r="51" spans="2:10" s="7" customFormat="1" ht="19.899999999999999" customHeight="1" x14ac:dyDescent="0.15">
      <c r="B51" s="423" t="s">
        <v>602</v>
      </c>
      <c r="C51" s="456" t="s">
        <v>640</v>
      </c>
      <c r="D51" s="459"/>
      <c r="E51" s="459"/>
      <c r="F51" s="459"/>
      <c r="G51" s="460"/>
    </row>
    <row r="52" spans="2:10" s="7" customFormat="1" ht="19.899999999999999" customHeight="1" x14ac:dyDescent="0.15">
      <c r="B52" s="423" t="s">
        <v>603</v>
      </c>
      <c r="C52" s="456" t="s">
        <v>641</v>
      </c>
      <c r="D52" s="459"/>
      <c r="E52" s="459"/>
      <c r="F52" s="459"/>
      <c r="G52" s="460"/>
    </row>
    <row r="53" spans="2:10" s="7" customFormat="1" ht="19.899999999999999" customHeight="1" x14ac:dyDescent="0.15">
      <c r="B53" s="423" t="s">
        <v>604</v>
      </c>
      <c r="C53" s="456" t="s">
        <v>642</v>
      </c>
      <c r="D53" s="459"/>
      <c r="E53" s="459"/>
      <c r="F53" s="459"/>
      <c r="G53" s="460"/>
    </row>
    <row r="54" spans="2:10" s="7" customFormat="1" ht="19.899999999999999" customHeight="1" x14ac:dyDescent="0.15">
      <c r="B54" s="423" t="s">
        <v>605</v>
      </c>
      <c r="C54" s="456" t="s">
        <v>643</v>
      </c>
      <c r="D54" s="459"/>
      <c r="E54" s="459"/>
      <c r="F54" s="459"/>
      <c r="G54" s="460"/>
    </row>
    <row r="55" spans="2:10" s="7" customFormat="1" ht="19.899999999999999" customHeight="1" x14ac:dyDescent="0.15">
      <c r="B55" s="423" t="s">
        <v>606</v>
      </c>
      <c r="C55" s="456" t="s">
        <v>644</v>
      </c>
      <c r="D55" s="459"/>
      <c r="E55" s="459"/>
      <c r="F55" s="459"/>
      <c r="G55" s="460"/>
    </row>
    <row r="56" spans="2:10" s="157" customFormat="1" ht="4.5" customHeight="1" x14ac:dyDescent="0.15">
      <c r="B56" s="424"/>
      <c r="C56" s="425"/>
      <c r="D56" s="347"/>
      <c r="E56" s="347"/>
      <c r="F56" s="347"/>
      <c r="G56" s="347"/>
    </row>
    <row r="57" spans="2:10" s="157" customFormat="1" x14ac:dyDescent="0.15">
      <c r="B57" s="107" t="s">
        <v>69</v>
      </c>
      <c r="C57" s="106"/>
      <c r="D57" s="107"/>
      <c r="E57" s="107"/>
      <c r="F57" s="107"/>
    </row>
    <row r="58" spans="2:10" x14ac:dyDescent="0.15">
      <c r="B58" s="37" t="s">
        <v>67</v>
      </c>
      <c r="C58" s="37"/>
      <c r="D58" s="43"/>
      <c r="E58" s="43"/>
      <c r="F58" s="43"/>
      <c r="G58" s="43"/>
      <c r="H58" s="7"/>
      <c r="I58" s="7"/>
      <c r="J58" s="7"/>
    </row>
    <row r="59" spans="2:10" x14ac:dyDescent="0.15">
      <c r="B59" s="644" t="s">
        <v>204</v>
      </c>
      <c r="C59" s="644"/>
      <c r="D59" s="644"/>
      <c r="E59" s="644"/>
      <c r="F59" s="644"/>
      <c r="G59" s="644"/>
    </row>
    <row r="60" spans="2:10" ht="14.45" customHeight="1" x14ac:dyDescent="0.15">
      <c r="B60" s="412" t="s">
        <v>477</v>
      </c>
      <c r="C60" s="412"/>
      <c r="D60" s="412"/>
      <c r="E60" s="412"/>
      <c r="F60" s="412"/>
      <c r="G60" s="412"/>
      <c r="H60" s="5"/>
      <c r="I60" s="5"/>
      <c r="J60" s="5"/>
    </row>
    <row r="61" spans="2:10" ht="13.9" customHeight="1" x14ac:dyDescent="0.15">
      <c r="B61" s="412" t="s">
        <v>478</v>
      </c>
      <c r="C61" s="412"/>
      <c r="D61" s="412"/>
      <c r="E61" s="412"/>
      <c r="F61" s="412"/>
      <c r="G61" s="412"/>
      <c r="H61" s="5"/>
      <c r="I61" s="5"/>
      <c r="J61" s="5"/>
    </row>
    <row r="62" spans="2:10" ht="15" customHeight="1" x14ac:dyDescent="0.15">
      <c r="B62" s="412" t="s">
        <v>479</v>
      </c>
      <c r="C62" s="412"/>
      <c r="D62" s="412"/>
      <c r="E62" s="412"/>
      <c r="F62" s="412"/>
      <c r="G62" s="412"/>
      <c r="H62" s="5"/>
      <c r="I62" s="5"/>
      <c r="J62" s="5"/>
    </row>
    <row r="63" spans="2:10" ht="13.9" customHeight="1" x14ac:dyDescent="0.15">
      <c r="B63" s="412" t="s">
        <v>480</v>
      </c>
      <c r="C63" s="412"/>
      <c r="D63" s="412"/>
      <c r="E63" s="412"/>
      <c r="F63" s="412"/>
      <c r="G63" s="412"/>
      <c r="H63" s="5"/>
      <c r="I63" s="5"/>
      <c r="J63" s="5"/>
    </row>
    <row r="64" spans="2:10" ht="14.45" customHeight="1" x14ac:dyDescent="0.15">
      <c r="B64" s="412" t="s">
        <v>481</v>
      </c>
      <c r="C64" s="412"/>
      <c r="D64" s="412"/>
      <c r="E64" s="412"/>
      <c r="F64" s="412"/>
      <c r="G64" s="412"/>
      <c r="H64" s="5"/>
      <c r="I64" s="5"/>
      <c r="J64" s="5"/>
    </row>
    <row r="65" spans="2:10" ht="11.25" customHeight="1" x14ac:dyDescent="0.15">
      <c r="B65" s="301"/>
      <c r="C65" s="301"/>
      <c r="D65" s="301"/>
      <c r="E65" s="301"/>
      <c r="F65" s="301"/>
      <c r="G65" s="301"/>
      <c r="H65" s="5"/>
      <c r="I65" s="5"/>
      <c r="J65" s="5"/>
    </row>
    <row r="66" spans="2:10" s="44" customFormat="1" ht="15" thickBot="1" x14ac:dyDescent="0.2">
      <c r="B66" s="373" t="s">
        <v>167</v>
      </c>
      <c r="C66" s="374"/>
      <c r="D66" s="374"/>
      <c r="E66" s="218"/>
      <c r="F66" s="218"/>
      <c r="G66" s="218"/>
    </row>
    <row r="67" spans="2:10" s="44" customFormat="1" x14ac:dyDescent="0.15">
      <c r="B67" s="395" t="s">
        <v>168</v>
      </c>
      <c r="C67" s="751" t="s">
        <v>169</v>
      </c>
      <c r="D67" s="752"/>
      <c r="E67" s="751" t="s">
        <v>212</v>
      </c>
      <c r="F67" s="753"/>
      <c r="G67" s="753"/>
      <c r="H67" s="753"/>
      <c r="I67" s="289"/>
    </row>
    <row r="68" spans="2:10" s="44" customFormat="1" ht="14.25" customHeight="1" x14ac:dyDescent="0.15">
      <c r="B68" s="575" t="s">
        <v>172</v>
      </c>
      <c r="C68" s="754" t="s">
        <v>173</v>
      </c>
      <c r="D68" s="755"/>
      <c r="E68" s="756" t="s">
        <v>433</v>
      </c>
      <c r="F68" s="757"/>
      <c r="G68" s="757"/>
      <c r="H68" s="758"/>
    </row>
    <row r="69" spans="2:10" s="44" customFormat="1" x14ac:dyDescent="0.15">
      <c r="B69" s="575"/>
      <c r="C69" s="699"/>
      <c r="D69" s="700"/>
      <c r="E69" s="703"/>
      <c r="F69" s="704"/>
      <c r="G69" s="704"/>
      <c r="H69" s="705"/>
      <c r="I69" s="244"/>
    </row>
    <row r="70" spans="2:10" s="44" customFormat="1" x14ac:dyDescent="0.15">
      <c r="B70" s="575"/>
      <c r="C70" s="699"/>
      <c r="D70" s="700"/>
      <c r="E70" s="703"/>
      <c r="F70" s="704"/>
      <c r="G70" s="704"/>
      <c r="H70" s="705"/>
      <c r="I70" s="244"/>
    </row>
    <row r="71" spans="2:10" s="44" customFormat="1" x14ac:dyDescent="0.15">
      <c r="B71" s="575"/>
      <c r="C71" s="699"/>
      <c r="D71" s="700"/>
      <c r="E71" s="703"/>
      <c r="F71" s="704"/>
      <c r="G71" s="704"/>
      <c r="H71" s="705"/>
      <c r="I71" s="244"/>
    </row>
    <row r="72" spans="2:10" s="44" customFormat="1" x14ac:dyDescent="0.15">
      <c r="B72" s="575"/>
      <c r="C72" s="699"/>
      <c r="D72" s="700"/>
      <c r="E72" s="703"/>
      <c r="F72" s="704"/>
      <c r="G72" s="704"/>
      <c r="H72" s="705"/>
      <c r="I72" s="244"/>
    </row>
    <row r="73" spans="2:10" s="44" customFormat="1" x14ac:dyDescent="0.15">
      <c r="B73" s="575"/>
      <c r="C73" s="699"/>
      <c r="D73" s="700"/>
      <c r="E73" s="703"/>
      <c r="F73" s="704"/>
      <c r="G73" s="704"/>
      <c r="H73" s="705"/>
      <c r="I73" s="244"/>
    </row>
    <row r="74" spans="2:10" s="44" customFormat="1" x14ac:dyDescent="0.15">
      <c r="B74" s="575"/>
      <c r="C74" s="699"/>
      <c r="D74" s="700"/>
      <c r="E74" s="703"/>
      <c r="F74" s="704"/>
      <c r="G74" s="704"/>
      <c r="H74" s="705"/>
      <c r="I74" s="244"/>
    </row>
    <row r="75" spans="2:10" s="44" customFormat="1" x14ac:dyDescent="0.15">
      <c r="B75" s="575"/>
      <c r="C75" s="701"/>
      <c r="D75" s="702"/>
      <c r="E75" s="759"/>
      <c r="F75" s="760"/>
      <c r="G75" s="760"/>
      <c r="H75" s="761"/>
      <c r="I75" s="244"/>
    </row>
    <row r="76" spans="2:10" s="44" customFormat="1" ht="54" customHeight="1" x14ac:dyDescent="0.15">
      <c r="B76" s="344" t="s">
        <v>208</v>
      </c>
      <c r="C76" s="665" t="s">
        <v>434</v>
      </c>
      <c r="D76" s="666"/>
      <c r="E76" s="662"/>
      <c r="F76" s="663"/>
      <c r="G76" s="663"/>
      <c r="H76" s="664"/>
    </row>
    <row r="77" spans="2:10" s="44" customFormat="1" ht="40.5" customHeight="1" x14ac:dyDescent="0.15">
      <c r="B77" s="344" t="s">
        <v>209</v>
      </c>
      <c r="C77" s="665" t="s">
        <v>461</v>
      </c>
      <c r="D77" s="668"/>
      <c r="E77" s="669" t="s">
        <v>217</v>
      </c>
      <c r="F77" s="670"/>
      <c r="G77" s="670"/>
      <c r="H77" s="671"/>
    </row>
    <row r="78" spans="2:10" s="44" customFormat="1" ht="33.75" customHeight="1" x14ac:dyDescent="0.15">
      <c r="B78" s="344" t="s">
        <v>210</v>
      </c>
      <c r="C78" s="750" t="s">
        <v>462</v>
      </c>
      <c r="D78" s="673"/>
      <c r="E78" s="662"/>
      <c r="F78" s="663"/>
      <c r="G78" s="663"/>
      <c r="H78" s="664"/>
    </row>
    <row r="79" spans="2:10" s="44" customFormat="1" ht="15" thickBot="1" x14ac:dyDescent="0.2">
      <c r="B79" s="344" t="s">
        <v>211</v>
      </c>
      <c r="C79" s="674" t="s">
        <v>214</v>
      </c>
      <c r="D79" s="675"/>
      <c r="E79" s="676"/>
      <c r="F79" s="676"/>
      <c r="G79" s="676"/>
      <c r="H79" s="677"/>
    </row>
    <row r="80" spans="2:10" s="44" customFormat="1" x14ac:dyDescent="0.15">
      <c r="B80" s="290"/>
      <c r="C80" s="291"/>
      <c r="D80" s="292"/>
      <c r="E80" s="292"/>
      <c r="F80" s="292"/>
      <c r="G80" s="292"/>
    </row>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sheetData>
  <mergeCells count="14">
    <mergeCell ref="C67:D67"/>
    <mergeCell ref="E67:H67"/>
    <mergeCell ref="B59:G59"/>
    <mergeCell ref="B68:B75"/>
    <mergeCell ref="C68:D75"/>
    <mergeCell ref="E68:H75"/>
    <mergeCell ref="C79:D79"/>
    <mergeCell ref="E79:H79"/>
    <mergeCell ref="C76:D76"/>
    <mergeCell ref="E76:H76"/>
    <mergeCell ref="C77:D77"/>
    <mergeCell ref="E77:H77"/>
    <mergeCell ref="C78:D78"/>
    <mergeCell ref="E78:H78"/>
  </mergeCells>
  <phoneticPr fontId="2"/>
  <pageMargins left="0.78740157480314965" right="0.59055118110236227" top="0.78740157480314965" bottom="0.78740157480314965" header="0" footer="0"/>
  <pageSetup paperSize="9" scale="5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29"/>
  <sheetViews>
    <sheetView view="pageBreakPreview" zoomScaleNormal="100" zoomScaleSheetLayoutView="100" workbookViewId="0">
      <selection activeCell="N96" sqref="N96"/>
    </sheetView>
  </sheetViews>
  <sheetFormatPr defaultColWidth="9" defaultRowHeight="14.25" x14ac:dyDescent="0.15"/>
  <cols>
    <col min="1" max="1" width="0.875" style="44" customWidth="1"/>
    <col min="2" max="2" width="40.625" style="44" customWidth="1"/>
    <col min="3" max="3" width="7.75" style="44" customWidth="1"/>
    <col min="4" max="11" width="7.25" style="159" customWidth="1"/>
    <col min="12" max="12" width="4.25" style="159" customWidth="1"/>
    <col min="13" max="13" width="0.625" style="159" customWidth="1"/>
    <col min="14" max="14" width="2" style="44" customWidth="1"/>
    <col min="15" max="16384" width="9" style="44"/>
  </cols>
  <sheetData>
    <row r="1" spans="2:13" ht="6.75" customHeight="1" thickBot="1" x14ac:dyDescent="0.2"/>
    <row r="2" spans="2:13" ht="18.75" thickTop="1" thickBot="1" x14ac:dyDescent="0.2">
      <c r="B2" s="409" t="s">
        <v>458</v>
      </c>
      <c r="C2" s="235"/>
      <c r="D2" s="161"/>
      <c r="E2" s="161"/>
      <c r="F2" s="161"/>
      <c r="G2" s="162"/>
      <c r="H2" s="162"/>
      <c r="I2" s="558" t="s">
        <v>80</v>
      </c>
      <c r="J2" s="559"/>
      <c r="K2" s="560"/>
      <c r="M2" s="162"/>
    </row>
    <row r="3" spans="2:13" ht="18" thickTop="1" x14ac:dyDescent="0.15">
      <c r="B3" s="160"/>
      <c r="C3" s="235"/>
      <c r="D3" s="161"/>
      <c r="E3" s="161"/>
      <c r="F3" s="161"/>
      <c r="G3" s="404"/>
      <c r="H3" s="162"/>
      <c r="I3" s="162"/>
      <c r="J3" s="162"/>
      <c r="K3" s="162"/>
      <c r="M3" s="162"/>
    </row>
    <row r="4" spans="2:13" x14ac:dyDescent="0.15">
      <c r="B4" s="130"/>
      <c r="C4" s="300"/>
      <c r="D4" s="300"/>
      <c r="E4" s="300"/>
      <c r="F4" s="300"/>
      <c r="G4" s="330"/>
      <c r="H4" s="44"/>
      <c r="I4" s="405"/>
      <c r="J4" s="528"/>
      <c r="K4" s="381" t="s">
        <v>507</v>
      </c>
      <c r="L4" s="44"/>
      <c r="M4" s="44"/>
    </row>
    <row r="5" spans="2:13" ht="13.5" customHeight="1" x14ac:dyDescent="0.15">
      <c r="F5" s="163"/>
      <c r="J5" s="163"/>
    </row>
    <row r="6" spans="2:13" ht="15" thickBot="1" x14ac:dyDescent="0.2">
      <c r="B6" s="44" t="s">
        <v>218</v>
      </c>
      <c r="F6" s="130" t="s">
        <v>62</v>
      </c>
      <c r="G6" s="130">
        <v>10.88</v>
      </c>
      <c r="H6" s="159" t="s">
        <v>36</v>
      </c>
    </row>
    <row r="7" spans="2:13" ht="24.75" customHeight="1" thickBot="1" x14ac:dyDescent="0.2">
      <c r="B7" s="878" t="s">
        <v>40</v>
      </c>
      <c r="C7" s="879"/>
      <c r="D7" s="839" t="s">
        <v>37</v>
      </c>
      <c r="E7" s="840"/>
      <c r="F7" s="839" t="s">
        <v>38</v>
      </c>
      <c r="G7" s="840"/>
      <c r="H7" s="839" t="s">
        <v>39</v>
      </c>
      <c r="I7" s="840"/>
      <c r="J7" s="839" t="s">
        <v>87</v>
      </c>
      <c r="K7" s="840"/>
      <c r="M7" s="44"/>
    </row>
    <row r="8" spans="2:13" s="206" customFormat="1" ht="24.75" customHeight="1" thickBot="1" x14ac:dyDescent="0.2">
      <c r="B8" s="880"/>
      <c r="C8" s="881"/>
      <c r="D8" s="236" t="s">
        <v>0</v>
      </c>
      <c r="E8" s="237" t="s">
        <v>32</v>
      </c>
      <c r="F8" s="236" t="s">
        <v>0</v>
      </c>
      <c r="G8" s="237" t="s">
        <v>32</v>
      </c>
      <c r="H8" s="236" t="s">
        <v>0</v>
      </c>
      <c r="I8" s="237" t="s">
        <v>32</v>
      </c>
      <c r="J8" s="236" t="s">
        <v>0</v>
      </c>
      <c r="K8" s="237" t="s">
        <v>32</v>
      </c>
    </row>
    <row r="9" spans="2:13" ht="22.15" customHeight="1" x14ac:dyDescent="0.15">
      <c r="B9" s="874" t="s">
        <v>361</v>
      </c>
      <c r="C9" s="875"/>
      <c r="D9" s="238"/>
      <c r="E9" s="132"/>
      <c r="F9" s="239"/>
      <c r="G9" s="240"/>
      <c r="H9" s="241"/>
      <c r="I9" s="132"/>
      <c r="J9" s="239"/>
      <c r="K9" s="132"/>
      <c r="M9" s="44"/>
    </row>
    <row r="10" spans="2:13" ht="22.15" customHeight="1" x14ac:dyDescent="0.15">
      <c r="B10" s="855" t="s">
        <v>4</v>
      </c>
      <c r="C10" s="856"/>
      <c r="D10" s="522">
        <v>369</v>
      </c>
      <c r="E10" s="279">
        <f>INT(D10*$G$6)-INT(INT(D10*$G$6)*0.9)</f>
        <v>402</v>
      </c>
      <c r="F10" s="524">
        <v>383</v>
      </c>
      <c r="G10" s="279">
        <f>INT(F10*$G$6)-INT(INT(F10*$G$6)*0.9)</f>
        <v>417</v>
      </c>
      <c r="H10" s="526">
        <v>486</v>
      </c>
      <c r="I10" s="279">
        <f>INT(H10*$G$6)-INT(INT(H10*$G$6)*0.9)</f>
        <v>529</v>
      </c>
      <c r="J10" s="524">
        <v>553</v>
      </c>
      <c r="K10" s="279">
        <f>INT(J10*$G$6)-INT(INT(J10*$G$6)*0.9)</f>
        <v>602</v>
      </c>
      <c r="M10" s="44"/>
    </row>
    <row r="11" spans="2:13" ht="22.15" customHeight="1" x14ac:dyDescent="0.15">
      <c r="B11" s="853" t="s">
        <v>5</v>
      </c>
      <c r="C11" s="854"/>
      <c r="D11" s="523">
        <v>398</v>
      </c>
      <c r="E11" s="279">
        <f>INT(D11*$G$6)-INT(INT(D11*$G$6)*0.9)</f>
        <v>433</v>
      </c>
      <c r="F11" s="525">
        <v>439</v>
      </c>
      <c r="G11" s="279">
        <f>INT(F11*$G$6)-INT(INT(F11*$G$6)*0.9)</f>
        <v>478</v>
      </c>
      <c r="H11" s="527">
        <v>565</v>
      </c>
      <c r="I11" s="279">
        <f>INT(H11*$G$6)-INT(INT(H11*$G$6)*0.9)</f>
        <v>615</v>
      </c>
      <c r="J11" s="525">
        <v>642</v>
      </c>
      <c r="K11" s="279">
        <f>INT(J11*$G$6)-INT(INT(J11*$G$6)*0.9)</f>
        <v>699</v>
      </c>
      <c r="M11" s="44"/>
    </row>
    <row r="12" spans="2:13" ht="22.15" customHeight="1" x14ac:dyDescent="0.15">
      <c r="B12" s="853" t="s">
        <v>6</v>
      </c>
      <c r="C12" s="854"/>
      <c r="D12" s="523">
        <v>429</v>
      </c>
      <c r="E12" s="279">
        <f>INT(D12*$G$6)-INT(INT(D12*$G$6)*0.9)</f>
        <v>467</v>
      </c>
      <c r="F12" s="525">
        <v>498</v>
      </c>
      <c r="G12" s="279">
        <f>INT(F12*$G$6)-INT(INT(F12*$G$6)*0.9)</f>
        <v>542</v>
      </c>
      <c r="H12" s="527">
        <v>643</v>
      </c>
      <c r="I12" s="279">
        <f>INT(H12*$G$6)-INT(INT(H12*$G$6)*0.9)</f>
        <v>700</v>
      </c>
      <c r="J12" s="525">
        <v>730</v>
      </c>
      <c r="K12" s="279">
        <f>INT(J12*$G$6)-INT(INT(J12*$G$6)*0.9)</f>
        <v>795</v>
      </c>
      <c r="M12" s="44"/>
    </row>
    <row r="13" spans="2:13" ht="22.15" customHeight="1" x14ac:dyDescent="0.15">
      <c r="B13" s="853" t="s">
        <v>7</v>
      </c>
      <c r="C13" s="854"/>
      <c r="D13" s="523">
        <v>458</v>
      </c>
      <c r="E13" s="279">
        <f>INT(D13*$G$6)-INT(INT(D13*$G$6)*0.9)</f>
        <v>499</v>
      </c>
      <c r="F13" s="525">
        <v>555</v>
      </c>
      <c r="G13" s="279">
        <f>INT(F13*$G$6)-INT(INT(F13*$G$6)*0.9)</f>
        <v>604</v>
      </c>
      <c r="H13" s="527">
        <v>743</v>
      </c>
      <c r="I13" s="279">
        <f>INT(H13*$G$6)-INT(INT(H13*$G$6)*0.9)</f>
        <v>809</v>
      </c>
      <c r="J13" s="525">
        <v>844</v>
      </c>
      <c r="K13" s="279">
        <f>INT(J13*$G$6)-INT(INT(J13*$G$6)*0.9)</f>
        <v>919</v>
      </c>
      <c r="M13" s="44"/>
    </row>
    <row r="14" spans="2:13" ht="22.15" customHeight="1" x14ac:dyDescent="0.15">
      <c r="B14" s="853" t="s">
        <v>8</v>
      </c>
      <c r="C14" s="854"/>
      <c r="D14" s="523">
        <v>491</v>
      </c>
      <c r="E14" s="279">
        <f>INT(D14*$G$6)-INT(INT(D14*$G$6)*0.9)</f>
        <v>535</v>
      </c>
      <c r="F14" s="525">
        <v>612</v>
      </c>
      <c r="G14" s="279">
        <f>INT(F14*$G$6)-INT(INT(F14*$G$6)*0.9)</f>
        <v>666</v>
      </c>
      <c r="H14" s="527">
        <v>842</v>
      </c>
      <c r="I14" s="279">
        <f>INT(H14*$G$6)-INT(INT(H14*$G$6)*0.9)</f>
        <v>916</v>
      </c>
      <c r="J14" s="525">
        <v>957</v>
      </c>
      <c r="K14" s="279">
        <f>INT(J14*$G$6)-INT(INT(J14*$G$6)*0.9)</f>
        <v>1042</v>
      </c>
      <c r="M14" s="44"/>
    </row>
    <row r="15" spans="2:13" ht="22.15" customHeight="1" x14ac:dyDescent="0.15">
      <c r="B15" s="876" t="s">
        <v>511</v>
      </c>
      <c r="C15" s="877"/>
      <c r="D15" s="115"/>
      <c r="E15" s="116"/>
      <c r="F15" s="117"/>
      <c r="G15" s="118"/>
      <c r="H15" s="119"/>
      <c r="I15" s="116"/>
      <c r="J15" s="117"/>
      <c r="K15" s="116"/>
      <c r="M15" s="44"/>
    </row>
    <row r="16" spans="2:13" ht="22.15" customHeight="1" x14ac:dyDescent="0.15">
      <c r="B16" s="855" t="s">
        <v>4</v>
      </c>
      <c r="C16" s="856"/>
      <c r="D16" s="522">
        <v>357</v>
      </c>
      <c r="E16" s="279">
        <f>INT(D16*$G$6)-INT(INT(D16*$G$6)*0.9)</f>
        <v>389</v>
      </c>
      <c r="F16" s="524">
        <v>372</v>
      </c>
      <c r="G16" s="279">
        <f>INT(F16*$G$6)-INT(INT(F16*$G$6)*0.9)</f>
        <v>405</v>
      </c>
      <c r="H16" s="526">
        <v>470</v>
      </c>
      <c r="I16" s="279">
        <f>INT(H16*$G$6)-INT(INT(H16*$G$6)*0.9)</f>
        <v>512</v>
      </c>
      <c r="J16" s="524">
        <v>525</v>
      </c>
      <c r="K16" s="279">
        <f>INT(J16*$G$6)-INT(INT(J16*$G$6)*0.9)</f>
        <v>572</v>
      </c>
      <c r="M16" s="44"/>
    </row>
    <row r="17" spans="2:13" ht="22.15" customHeight="1" x14ac:dyDescent="0.15">
      <c r="B17" s="853" t="s">
        <v>5</v>
      </c>
      <c r="C17" s="854"/>
      <c r="D17" s="523">
        <v>388</v>
      </c>
      <c r="E17" s="279">
        <f>INT(D17*$G$6)-INT(INT(D17*$G$6)*0.9)</f>
        <v>423</v>
      </c>
      <c r="F17" s="525">
        <v>427</v>
      </c>
      <c r="G17" s="279">
        <f>INT(F17*$G$6)-INT(INT(F17*$G$6)*0.9)</f>
        <v>465</v>
      </c>
      <c r="H17" s="527">
        <v>547</v>
      </c>
      <c r="I17" s="279">
        <f>INT(H17*$G$6)-INT(INT(H17*$G$6)*0.9)</f>
        <v>596</v>
      </c>
      <c r="J17" s="525">
        <v>611</v>
      </c>
      <c r="K17" s="279">
        <f>INT(J17*$G$6)-INT(INT(J17*$G$6)*0.9)</f>
        <v>665</v>
      </c>
      <c r="M17" s="44"/>
    </row>
    <row r="18" spans="2:13" ht="22.15" customHeight="1" x14ac:dyDescent="0.15">
      <c r="B18" s="853" t="s">
        <v>6</v>
      </c>
      <c r="C18" s="854"/>
      <c r="D18" s="523">
        <v>415</v>
      </c>
      <c r="E18" s="279">
        <f>INT(D18*$G$6)-INT(INT(D18*$G$6)*0.9)</f>
        <v>452</v>
      </c>
      <c r="F18" s="525">
        <v>482</v>
      </c>
      <c r="G18" s="279">
        <f>INT(F18*$G$6)-INT(INT(F18*$G$6)*0.9)</f>
        <v>525</v>
      </c>
      <c r="H18" s="527">
        <v>623</v>
      </c>
      <c r="I18" s="279">
        <f>INT(H18*$G$6)-INT(INT(H18*$G$6)*0.9)</f>
        <v>678</v>
      </c>
      <c r="J18" s="525">
        <v>696</v>
      </c>
      <c r="K18" s="279">
        <f>INT(J18*$G$6)-INT(INT(J18*$G$6)*0.9)</f>
        <v>758</v>
      </c>
      <c r="M18" s="44"/>
    </row>
    <row r="19" spans="2:13" ht="22.15" customHeight="1" x14ac:dyDescent="0.15">
      <c r="B19" s="853" t="s">
        <v>7</v>
      </c>
      <c r="C19" s="854"/>
      <c r="D19" s="523">
        <v>445</v>
      </c>
      <c r="E19" s="279">
        <f>INT(D19*$G$6)-INT(INT(D19*$G$6)*0.9)</f>
        <v>485</v>
      </c>
      <c r="F19" s="525">
        <v>536</v>
      </c>
      <c r="G19" s="279">
        <f>INT(F19*$G$6)-INT(INT(F19*$G$6)*0.9)</f>
        <v>584</v>
      </c>
      <c r="H19" s="527">
        <v>719</v>
      </c>
      <c r="I19" s="279">
        <f>INT(H19*$G$6)-INT(INT(H19*$G$6)*0.9)</f>
        <v>783</v>
      </c>
      <c r="J19" s="525">
        <v>805</v>
      </c>
      <c r="K19" s="279">
        <f>INT(J19*$G$6)-INT(INT(J19*$G$6)*0.9)</f>
        <v>876</v>
      </c>
      <c r="M19" s="44"/>
    </row>
    <row r="20" spans="2:13" ht="22.15" customHeight="1" thickBot="1" x14ac:dyDescent="0.2">
      <c r="B20" s="853" t="s">
        <v>8</v>
      </c>
      <c r="C20" s="854"/>
      <c r="D20" s="523">
        <v>475</v>
      </c>
      <c r="E20" s="279">
        <f>INT(D20*$G$6)-INT(INT(D20*$G$6)*0.9)</f>
        <v>517</v>
      </c>
      <c r="F20" s="525">
        <v>591</v>
      </c>
      <c r="G20" s="279">
        <f>INT(F20*$G$6)-INT(INT(F20*$G$6)*0.9)</f>
        <v>643</v>
      </c>
      <c r="H20" s="527">
        <v>816</v>
      </c>
      <c r="I20" s="279">
        <f>INT(H20*$G$6)-INT(INT(H20*$G$6)*0.9)</f>
        <v>888</v>
      </c>
      <c r="J20" s="525">
        <v>912</v>
      </c>
      <c r="K20" s="279">
        <f>INT(J20*$G$6)-INT(INT(J20*$G$6)*0.9)</f>
        <v>993</v>
      </c>
      <c r="M20" s="44"/>
    </row>
    <row r="21" spans="2:13" ht="22.15" customHeight="1" thickBot="1" x14ac:dyDescent="0.2">
      <c r="B21" s="51"/>
      <c r="C21" s="51"/>
      <c r="D21" s="52"/>
      <c r="E21" s="53"/>
      <c r="F21" s="52"/>
      <c r="G21" s="53"/>
      <c r="H21" s="53"/>
      <c r="I21" s="53"/>
      <c r="J21" s="52"/>
      <c r="K21" s="53"/>
      <c r="L21" s="54"/>
      <c r="M21" s="44"/>
    </row>
    <row r="22" spans="2:13" ht="22.15" customHeight="1" thickBot="1" x14ac:dyDescent="0.2">
      <c r="B22" s="878" t="s">
        <v>40</v>
      </c>
      <c r="C22" s="879"/>
      <c r="D22" s="839" t="s">
        <v>88</v>
      </c>
      <c r="E22" s="840"/>
      <c r="F22" s="882" t="s">
        <v>89</v>
      </c>
      <c r="G22" s="883"/>
      <c r="H22" s="882" t="s">
        <v>90</v>
      </c>
      <c r="I22" s="883"/>
      <c r="J22" s="44"/>
      <c r="K22" s="44"/>
      <c r="L22" s="44"/>
      <c r="M22" s="44"/>
    </row>
    <row r="23" spans="2:13" ht="22.15" customHeight="1" thickBot="1" x14ac:dyDescent="0.2">
      <c r="B23" s="880"/>
      <c r="C23" s="881"/>
      <c r="D23" s="236" t="s">
        <v>0</v>
      </c>
      <c r="E23" s="237" t="s">
        <v>32</v>
      </c>
      <c r="F23" s="236" t="s">
        <v>0</v>
      </c>
      <c r="G23" s="237" t="s">
        <v>32</v>
      </c>
      <c r="H23" s="236" t="s">
        <v>0</v>
      </c>
      <c r="I23" s="237" t="s">
        <v>32</v>
      </c>
      <c r="J23" s="44"/>
      <c r="K23" s="44"/>
      <c r="L23" s="44"/>
      <c r="M23" s="44"/>
    </row>
    <row r="24" spans="2:13" ht="22.15" customHeight="1" x14ac:dyDescent="0.15">
      <c r="B24" s="874" t="s">
        <v>361</v>
      </c>
      <c r="C24" s="875"/>
      <c r="D24" s="241"/>
      <c r="E24" s="132"/>
      <c r="F24" s="238"/>
      <c r="G24" s="132"/>
      <c r="H24" s="241"/>
      <c r="I24" s="132"/>
      <c r="J24" s="44"/>
      <c r="K24" s="44"/>
      <c r="L24" s="44"/>
      <c r="M24" s="44"/>
    </row>
    <row r="25" spans="2:13" ht="22.15" customHeight="1" x14ac:dyDescent="0.15">
      <c r="B25" s="855" t="s">
        <v>4</v>
      </c>
      <c r="C25" s="856"/>
      <c r="D25" s="526">
        <v>622</v>
      </c>
      <c r="E25" s="279">
        <f>INT(D25*$G$6)-INT(INT(D25*$G$6)*0.9)</f>
        <v>677</v>
      </c>
      <c r="F25" s="522">
        <v>715</v>
      </c>
      <c r="G25" s="279">
        <f>INT(F25*$G$6)-INT(INT(F25*$G$6)*0.9)</f>
        <v>778</v>
      </c>
      <c r="H25" s="526">
        <v>762</v>
      </c>
      <c r="I25" s="279">
        <f>INT(H25*$G$6)-INT(INT(H25*$G$6)*0.9)</f>
        <v>829</v>
      </c>
      <c r="J25" s="44"/>
      <c r="K25" s="44"/>
      <c r="L25" s="44"/>
      <c r="M25" s="44"/>
    </row>
    <row r="26" spans="2:13" ht="22.15" customHeight="1" x14ac:dyDescent="0.15">
      <c r="B26" s="853" t="s">
        <v>5</v>
      </c>
      <c r="C26" s="854"/>
      <c r="D26" s="527">
        <v>738</v>
      </c>
      <c r="E26" s="279">
        <f>INT(D26*$G$6)-INT(INT(D26*$G$6)*0.9)</f>
        <v>803</v>
      </c>
      <c r="F26" s="523">
        <v>850</v>
      </c>
      <c r="G26" s="279">
        <f>INT(F26*$G$6)-INT(INT(F26*$G$6)*0.9)</f>
        <v>925</v>
      </c>
      <c r="H26" s="527">
        <v>903</v>
      </c>
      <c r="I26" s="279">
        <f>INT(H26*$G$6)-INT(INT(H26*$G$6)*0.9)</f>
        <v>983</v>
      </c>
      <c r="J26" s="44"/>
      <c r="K26" s="44"/>
      <c r="L26" s="44"/>
      <c r="M26" s="44"/>
    </row>
    <row r="27" spans="2:13" ht="22.15" customHeight="1" x14ac:dyDescent="0.15">
      <c r="B27" s="853" t="s">
        <v>6</v>
      </c>
      <c r="C27" s="854"/>
      <c r="D27" s="527">
        <v>852</v>
      </c>
      <c r="E27" s="279">
        <f>INT(D27*$G$6)-INT(INT(D27*$G$6)*0.9)</f>
        <v>927</v>
      </c>
      <c r="F27" s="523">
        <v>981</v>
      </c>
      <c r="G27" s="279">
        <f>INT(F27*$G$6)-INT(INT(F27*$G$6)*0.9)</f>
        <v>1068</v>
      </c>
      <c r="H27" s="527">
        <v>1046</v>
      </c>
      <c r="I27" s="279">
        <f>INT(H27*$G$6)-INT(INT(H27*$G$6)*0.9)</f>
        <v>1138</v>
      </c>
      <c r="J27" s="44"/>
      <c r="K27" s="44"/>
      <c r="L27" s="44"/>
      <c r="M27" s="44"/>
    </row>
    <row r="28" spans="2:13" ht="22.15" customHeight="1" x14ac:dyDescent="0.15">
      <c r="B28" s="853" t="s">
        <v>7</v>
      </c>
      <c r="C28" s="854"/>
      <c r="D28" s="527">
        <v>987</v>
      </c>
      <c r="E28" s="279">
        <f>INT(D28*$G$6)-INT(INT(D28*$G$6)*0.9)</f>
        <v>1074</v>
      </c>
      <c r="F28" s="523">
        <v>1137</v>
      </c>
      <c r="G28" s="279">
        <f>INT(F28*$G$6)-INT(INT(F28*$G$6)*0.9)</f>
        <v>1237</v>
      </c>
      <c r="H28" s="527">
        <v>1215</v>
      </c>
      <c r="I28" s="279">
        <f>INT(H28*$G$6)-INT(INT(H28*$G$6)*0.9)</f>
        <v>1322</v>
      </c>
      <c r="J28" s="44"/>
      <c r="K28" s="44"/>
      <c r="L28" s="44"/>
      <c r="M28" s="44"/>
    </row>
    <row r="29" spans="2:13" ht="22.15" customHeight="1" x14ac:dyDescent="0.15">
      <c r="B29" s="853" t="s">
        <v>8</v>
      </c>
      <c r="C29" s="854"/>
      <c r="D29" s="527">
        <v>1120</v>
      </c>
      <c r="E29" s="279">
        <f>INT(D29*$G$6)-INT(INT(D29*$G$6)*0.9)</f>
        <v>1219</v>
      </c>
      <c r="F29" s="523">
        <v>1290</v>
      </c>
      <c r="G29" s="279">
        <f>INT(F29*$G$6)-INT(INT(F29*$G$6)*0.9)</f>
        <v>1404</v>
      </c>
      <c r="H29" s="527">
        <v>1379</v>
      </c>
      <c r="I29" s="279">
        <f>INT(H29*$G$6)-INT(INT(H29*$G$6)*0.9)</f>
        <v>1501</v>
      </c>
      <c r="J29" s="44"/>
      <c r="K29" s="44"/>
      <c r="L29" s="44"/>
      <c r="M29" s="44"/>
    </row>
    <row r="30" spans="2:13" ht="22.15" customHeight="1" x14ac:dyDescent="0.15">
      <c r="B30" s="876" t="s">
        <v>511</v>
      </c>
      <c r="C30" s="877"/>
      <c r="D30" s="254"/>
      <c r="E30" s="120"/>
      <c r="F30" s="255"/>
      <c r="G30" s="120"/>
      <c r="H30" s="254"/>
      <c r="I30" s="120"/>
      <c r="J30" s="44"/>
      <c r="K30" s="44"/>
      <c r="L30" s="44"/>
      <c r="M30" s="44"/>
    </row>
    <row r="31" spans="2:13" ht="22.15" customHeight="1" x14ac:dyDescent="0.15">
      <c r="B31" s="855" t="s">
        <v>4</v>
      </c>
      <c r="C31" s="856"/>
      <c r="D31" s="526">
        <v>584</v>
      </c>
      <c r="E31" s="279">
        <f>INT(D31*$G$6)-INT(INT(D31*$G$6)*0.9)</f>
        <v>636</v>
      </c>
      <c r="F31" s="522">
        <v>675</v>
      </c>
      <c r="G31" s="279">
        <f>INT(F31*$G$6)-INT(INT(F31*$G$6)*0.9)</f>
        <v>735</v>
      </c>
      <c r="H31" s="526">
        <v>714</v>
      </c>
      <c r="I31" s="279">
        <f>INT(H31*$G$6)-INT(INT(H31*$G$6)*0.9)</f>
        <v>777</v>
      </c>
      <c r="J31" s="44"/>
      <c r="K31" s="44"/>
      <c r="L31" s="44"/>
      <c r="M31" s="44"/>
    </row>
    <row r="32" spans="2:13" ht="22.15" customHeight="1" x14ac:dyDescent="0.15">
      <c r="B32" s="853" t="s">
        <v>5</v>
      </c>
      <c r="C32" s="854"/>
      <c r="D32" s="527">
        <v>692</v>
      </c>
      <c r="E32" s="279">
        <f>INT(D32*$G$6)-INT(INT(D32*$G$6)*0.9)</f>
        <v>753</v>
      </c>
      <c r="F32" s="523">
        <v>802</v>
      </c>
      <c r="G32" s="279">
        <f>INT(F32*$G$6)-INT(INT(F32*$G$6)*0.9)</f>
        <v>873</v>
      </c>
      <c r="H32" s="527">
        <v>847</v>
      </c>
      <c r="I32" s="279">
        <f>INT(H32*$G$6)-INT(INT(H32*$G$6)*0.9)</f>
        <v>922</v>
      </c>
      <c r="J32" s="44"/>
      <c r="K32" s="44"/>
      <c r="L32" s="44"/>
      <c r="M32" s="44"/>
    </row>
    <row r="33" spans="2:13" ht="22.15" customHeight="1" x14ac:dyDescent="0.15">
      <c r="B33" s="853" t="s">
        <v>6</v>
      </c>
      <c r="C33" s="854"/>
      <c r="D33" s="527">
        <v>800</v>
      </c>
      <c r="E33" s="279">
        <f>INT(D33*$G$6)-INT(INT(D33*$G$6)*0.9)</f>
        <v>871</v>
      </c>
      <c r="F33" s="523">
        <v>926</v>
      </c>
      <c r="G33" s="279">
        <f>INT(F33*$G$6)-INT(INT(F33*$G$6)*0.9)</f>
        <v>1008</v>
      </c>
      <c r="H33" s="527">
        <v>983</v>
      </c>
      <c r="I33" s="279">
        <f>INT(H33*$G$6)-INT(INT(H33*$G$6)*0.9)</f>
        <v>1070</v>
      </c>
      <c r="J33" s="44"/>
      <c r="K33" s="44"/>
      <c r="L33" s="44"/>
      <c r="M33" s="44"/>
    </row>
    <row r="34" spans="2:13" ht="22.15" customHeight="1" x14ac:dyDescent="0.15">
      <c r="B34" s="853" t="s">
        <v>7</v>
      </c>
      <c r="C34" s="854"/>
      <c r="D34" s="527">
        <v>929</v>
      </c>
      <c r="E34" s="279">
        <f>INT(D34*$G$6)-INT(INT(D34*$G$6)*0.9)</f>
        <v>1011</v>
      </c>
      <c r="F34" s="523">
        <v>1077</v>
      </c>
      <c r="G34" s="279">
        <f>INT(F34*$G$6)-INT(INT(F34*$G$6)*0.9)</f>
        <v>1172</v>
      </c>
      <c r="H34" s="527">
        <v>1140</v>
      </c>
      <c r="I34" s="279">
        <f>INT(H34*$G$6)-INT(INT(H34*$G$6)*0.9)</f>
        <v>1241</v>
      </c>
      <c r="J34" s="44"/>
      <c r="K34" s="44"/>
      <c r="L34" s="44"/>
      <c r="M34" s="44"/>
    </row>
    <row r="35" spans="2:13" ht="22.15" customHeight="1" thickBot="1" x14ac:dyDescent="0.2">
      <c r="B35" s="876" t="s">
        <v>8</v>
      </c>
      <c r="C35" s="877"/>
      <c r="D35" s="254">
        <v>1053</v>
      </c>
      <c r="E35" s="116">
        <f>INT(D35*$G$6)-INT(INT(D35*$G$6)*0.9)</f>
        <v>1146</v>
      </c>
      <c r="F35" s="255">
        <v>1224</v>
      </c>
      <c r="G35" s="116">
        <f>INT(F35*$G$6)-INT(INT(F35*$G$6)*0.9)</f>
        <v>1332</v>
      </c>
      <c r="H35" s="254">
        <v>1300</v>
      </c>
      <c r="I35" s="116">
        <f>INT(H35*$G$6)-INT(INT(H35*$G$6)*0.9)</f>
        <v>1415</v>
      </c>
      <c r="J35" s="44"/>
      <c r="K35" s="44"/>
      <c r="L35" s="44"/>
      <c r="M35" s="44"/>
    </row>
    <row r="36" spans="2:13" ht="14.25" customHeight="1" thickBot="1" x14ac:dyDescent="0.2">
      <c r="B36" s="243"/>
      <c r="C36" s="243"/>
      <c r="D36" s="529"/>
      <c r="E36" s="530"/>
      <c r="F36" s="529"/>
      <c r="G36" s="530"/>
      <c r="H36" s="530"/>
      <c r="I36" s="530"/>
      <c r="J36" s="49"/>
      <c r="K36" s="50"/>
      <c r="L36" s="54"/>
      <c r="M36" s="44"/>
    </row>
    <row r="37" spans="2:13" ht="17.25" customHeight="1" thickBot="1" x14ac:dyDescent="0.2">
      <c r="B37" s="242" t="s">
        <v>35</v>
      </c>
      <c r="C37" s="243"/>
      <c r="D37" s="857" t="s">
        <v>0</v>
      </c>
      <c r="E37" s="858"/>
      <c r="F37" s="848" t="s">
        <v>32</v>
      </c>
      <c r="G37" s="848"/>
      <c r="H37" s="850"/>
      <c r="I37" s="851"/>
      <c r="J37" s="851"/>
      <c r="K37" s="852"/>
      <c r="L37" s="244"/>
      <c r="M37" s="44"/>
    </row>
    <row r="38" spans="2:13" ht="18" customHeight="1" x14ac:dyDescent="0.15">
      <c r="B38" s="884" t="s">
        <v>362</v>
      </c>
      <c r="C38" s="885"/>
      <c r="D38" s="845">
        <v>30</v>
      </c>
      <c r="E38" s="849"/>
      <c r="F38" s="845">
        <f>INT(D38*$G$6)-INT(INT(D38*$G$6)*0.9)</f>
        <v>33</v>
      </c>
      <c r="G38" s="846"/>
      <c r="H38" s="841" t="s">
        <v>43</v>
      </c>
      <c r="I38" s="842"/>
      <c r="J38" s="842"/>
      <c r="K38" s="843"/>
      <c r="L38" s="218"/>
      <c r="M38" s="44"/>
    </row>
    <row r="39" spans="2:13" ht="18" customHeight="1" x14ac:dyDescent="0.15">
      <c r="B39" s="780" t="s">
        <v>231</v>
      </c>
      <c r="C39" s="781"/>
      <c r="D39" s="816"/>
      <c r="E39" s="847"/>
      <c r="F39" s="784"/>
      <c r="G39" s="785"/>
      <c r="H39" s="871"/>
      <c r="I39" s="872"/>
      <c r="J39" s="872"/>
      <c r="K39" s="873"/>
      <c r="L39" s="218"/>
      <c r="M39" s="44"/>
    </row>
    <row r="40" spans="2:13" ht="18" customHeight="1" x14ac:dyDescent="0.15">
      <c r="B40" s="831" t="s">
        <v>366</v>
      </c>
      <c r="C40" s="832"/>
      <c r="D40" s="776">
        <v>50</v>
      </c>
      <c r="E40" s="777"/>
      <c r="F40" s="767">
        <f>INT(D40*$G$6)-INT(INT(D40*$G$6)*0.9)</f>
        <v>55</v>
      </c>
      <c r="G40" s="844"/>
      <c r="H40" s="741"/>
      <c r="I40" s="742"/>
      <c r="J40" s="742"/>
      <c r="K40" s="743"/>
      <c r="L40" s="218"/>
      <c r="M40" s="44"/>
    </row>
    <row r="41" spans="2:13" ht="18" customHeight="1" x14ac:dyDescent="0.15">
      <c r="B41" s="782" t="s">
        <v>367</v>
      </c>
      <c r="C41" s="783"/>
      <c r="D41" s="805">
        <v>100</v>
      </c>
      <c r="E41" s="806"/>
      <c r="F41" s="767">
        <f t="shared" ref="F41:F79" si="0">INT(D41*$G$6)-INT(INT(D41*$G$6)*0.9)</f>
        <v>109</v>
      </c>
      <c r="G41" s="768"/>
      <c r="H41" s="741"/>
      <c r="I41" s="742"/>
      <c r="J41" s="742"/>
      <c r="K41" s="743"/>
      <c r="L41" s="45"/>
      <c r="M41" s="44"/>
    </row>
    <row r="42" spans="2:13" ht="18" customHeight="1" x14ac:dyDescent="0.15">
      <c r="B42" s="782" t="s">
        <v>368</v>
      </c>
      <c r="C42" s="783"/>
      <c r="D42" s="805">
        <v>150</v>
      </c>
      <c r="E42" s="806"/>
      <c r="F42" s="767">
        <f t="shared" si="0"/>
        <v>164</v>
      </c>
      <c r="G42" s="768"/>
      <c r="H42" s="741"/>
      <c r="I42" s="742"/>
      <c r="J42" s="742"/>
      <c r="K42" s="743"/>
      <c r="L42" s="218"/>
      <c r="M42" s="44"/>
    </row>
    <row r="43" spans="2:13" ht="18" customHeight="1" x14ac:dyDescent="0.15">
      <c r="B43" s="782" t="s">
        <v>369</v>
      </c>
      <c r="C43" s="783"/>
      <c r="D43" s="805">
        <v>200</v>
      </c>
      <c r="E43" s="806"/>
      <c r="F43" s="767">
        <f t="shared" si="0"/>
        <v>218</v>
      </c>
      <c r="G43" s="768"/>
      <c r="H43" s="741"/>
      <c r="I43" s="742"/>
      <c r="J43" s="742"/>
      <c r="K43" s="743"/>
      <c r="L43" s="45"/>
      <c r="M43" s="44"/>
    </row>
    <row r="44" spans="2:13" ht="18" customHeight="1" x14ac:dyDescent="0.15">
      <c r="B44" s="782" t="s">
        <v>370</v>
      </c>
      <c r="C44" s="783"/>
      <c r="D44" s="805">
        <v>250</v>
      </c>
      <c r="E44" s="806"/>
      <c r="F44" s="767">
        <f t="shared" si="0"/>
        <v>272</v>
      </c>
      <c r="G44" s="768"/>
      <c r="H44" s="741"/>
      <c r="I44" s="742"/>
      <c r="J44" s="742"/>
      <c r="K44" s="743"/>
      <c r="L44" s="45"/>
      <c r="M44" s="44"/>
    </row>
    <row r="45" spans="2:13" ht="18" customHeight="1" x14ac:dyDescent="0.15">
      <c r="B45" s="782" t="s">
        <v>371</v>
      </c>
      <c r="C45" s="783"/>
      <c r="D45" s="805">
        <v>300</v>
      </c>
      <c r="E45" s="806"/>
      <c r="F45" s="767">
        <f t="shared" si="0"/>
        <v>327</v>
      </c>
      <c r="G45" s="768"/>
      <c r="H45" s="818"/>
      <c r="I45" s="819"/>
      <c r="J45" s="819"/>
      <c r="K45" s="820"/>
      <c r="L45" s="45"/>
      <c r="M45" s="44"/>
    </row>
    <row r="46" spans="2:13" ht="18" customHeight="1" x14ac:dyDescent="0.15">
      <c r="B46" s="780" t="s">
        <v>363</v>
      </c>
      <c r="C46" s="781"/>
      <c r="D46" s="821"/>
      <c r="E46" s="822"/>
      <c r="F46" s="816"/>
      <c r="G46" s="817"/>
      <c r="H46" s="727" t="s">
        <v>103</v>
      </c>
      <c r="I46" s="728"/>
      <c r="J46" s="728"/>
      <c r="K46" s="729"/>
      <c r="L46" s="45"/>
      <c r="M46" s="44"/>
    </row>
    <row r="47" spans="2:13" ht="18" customHeight="1" x14ac:dyDescent="0.15">
      <c r="B47" s="831" t="s">
        <v>372</v>
      </c>
      <c r="C47" s="832"/>
      <c r="D47" s="776">
        <v>12</v>
      </c>
      <c r="E47" s="777"/>
      <c r="F47" s="767">
        <f t="shared" ref="F47:F51" si="1">INT(D47*$G$6)-INT(INT(D47*$G$6)*0.9)</f>
        <v>13</v>
      </c>
      <c r="G47" s="768"/>
      <c r="H47" s="678"/>
      <c r="I47" s="679"/>
      <c r="J47" s="679"/>
      <c r="K47" s="680"/>
      <c r="L47" s="45"/>
      <c r="M47" s="44"/>
    </row>
    <row r="48" spans="2:13" ht="18" customHeight="1" x14ac:dyDescent="0.15">
      <c r="B48" s="782" t="s">
        <v>373</v>
      </c>
      <c r="C48" s="783"/>
      <c r="D48" s="805">
        <v>16</v>
      </c>
      <c r="E48" s="806"/>
      <c r="F48" s="767">
        <f t="shared" si="1"/>
        <v>18</v>
      </c>
      <c r="G48" s="768"/>
      <c r="H48" s="678"/>
      <c r="I48" s="679"/>
      <c r="J48" s="679"/>
      <c r="K48" s="680"/>
      <c r="L48" s="45"/>
      <c r="M48" s="44"/>
    </row>
    <row r="49" spans="2:13" ht="18" customHeight="1" x14ac:dyDescent="0.15">
      <c r="B49" s="782" t="s">
        <v>374</v>
      </c>
      <c r="C49" s="783"/>
      <c r="D49" s="805">
        <v>20</v>
      </c>
      <c r="E49" s="806"/>
      <c r="F49" s="767">
        <f t="shared" si="1"/>
        <v>22</v>
      </c>
      <c r="G49" s="768"/>
      <c r="H49" s="678"/>
      <c r="I49" s="679"/>
      <c r="J49" s="679"/>
      <c r="K49" s="680"/>
      <c r="L49" s="45"/>
      <c r="M49" s="44"/>
    </row>
    <row r="50" spans="2:13" ht="18" customHeight="1" x14ac:dyDescent="0.15">
      <c r="B50" s="782" t="s">
        <v>375</v>
      </c>
      <c r="C50" s="783"/>
      <c r="D50" s="805">
        <v>24</v>
      </c>
      <c r="E50" s="806"/>
      <c r="F50" s="767">
        <f t="shared" si="1"/>
        <v>27</v>
      </c>
      <c r="G50" s="768"/>
      <c r="H50" s="678"/>
      <c r="I50" s="679"/>
      <c r="J50" s="679"/>
      <c r="K50" s="680"/>
      <c r="L50" s="45"/>
      <c r="M50" s="44"/>
    </row>
    <row r="51" spans="2:13" ht="18" customHeight="1" x14ac:dyDescent="0.15">
      <c r="B51" s="782" t="s">
        <v>665</v>
      </c>
      <c r="C51" s="783"/>
      <c r="D51" s="805">
        <v>28</v>
      </c>
      <c r="E51" s="806"/>
      <c r="F51" s="767">
        <f t="shared" si="1"/>
        <v>31</v>
      </c>
      <c r="G51" s="768"/>
      <c r="H51" s="681"/>
      <c r="I51" s="682"/>
      <c r="J51" s="682"/>
      <c r="K51" s="683"/>
      <c r="L51" s="45"/>
      <c r="M51" s="44"/>
    </row>
    <row r="52" spans="2:13" ht="18" customHeight="1" x14ac:dyDescent="0.15">
      <c r="B52" s="782" t="s">
        <v>232</v>
      </c>
      <c r="C52" s="783"/>
      <c r="D52" s="805">
        <v>40</v>
      </c>
      <c r="E52" s="806"/>
      <c r="F52" s="767">
        <f t="shared" si="0"/>
        <v>44</v>
      </c>
      <c r="G52" s="768"/>
      <c r="H52" s="602" t="s">
        <v>104</v>
      </c>
      <c r="I52" s="600"/>
      <c r="J52" s="600"/>
      <c r="K52" s="601"/>
      <c r="L52" s="45"/>
      <c r="M52" s="44"/>
    </row>
    <row r="53" spans="2:13" ht="18" customHeight="1" x14ac:dyDescent="0.15">
      <c r="B53" s="782" t="s">
        <v>365</v>
      </c>
      <c r="C53" s="783"/>
      <c r="D53" s="805">
        <v>60</v>
      </c>
      <c r="E53" s="806"/>
      <c r="F53" s="767">
        <f t="shared" ref="F53" si="2">INT(D53*$G$6)-INT(INT(D53*$G$6)*0.9)</f>
        <v>66</v>
      </c>
      <c r="G53" s="768"/>
      <c r="H53" s="567"/>
      <c r="I53" s="595"/>
      <c r="J53" s="595"/>
      <c r="K53" s="596"/>
      <c r="L53" s="45"/>
      <c r="M53" s="44"/>
    </row>
    <row r="54" spans="2:13" ht="18" customHeight="1" x14ac:dyDescent="0.15">
      <c r="B54" s="828" t="s">
        <v>364</v>
      </c>
      <c r="C54" s="829"/>
      <c r="D54" s="821"/>
      <c r="E54" s="822"/>
      <c r="F54" s="816"/>
      <c r="G54" s="817"/>
      <c r="H54" s="825" t="s">
        <v>100</v>
      </c>
      <c r="I54" s="826"/>
      <c r="J54" s="826"/>
      <c r="K54" s="827"/>
      <c r="L54" s="45"/>
      <c r="M54" s="44"/>
    </row>
    <row r="55" spans="2:13" ht="18" customHeight="1" x14ac:dyDescent="0.15">
      <c r="B55" s="807" t="s">
        <v>512</v>
      </c>
      <c r="C55" s="830"/>
      <c r="D55" s="776">
        <v>560</v>
      </c>
      <c r="E55" s="777"/>
      <c r="F55" s="767">
        <f t="shared" si="0"/>
        <v>610</v>
      </c>
      <c r="G55" s="768"/>
      <c r="H55" s="681"/>
      <c r="I55" s="682"/>
      <c r="J55" s="682"/>
      <c r="K55" s="683"/>
      <c r="L55" s="218"/>
      <c r="M55" s="44"/>
    </row>
    <row r="56" spans="2:13" ht="18" customHeight="1" x14ac:dyDescent="0.15">
      <c r="B56" s="778" t="s">
        <v>513</v>
      </c>
      <c r="C56" s="779"/>
      <c r="D56" s="805">
        <v>240</v>
      </c>
      <c r="E56" s="806"/>
      <c r="F56" s="767">
        <f t="shared" si="0"/>
        <v>262</v>
      </c>
      <c r="G56" s="768"/>
      <c r="H56" s="727"/>
      <c r="I56" s="728"/>
      <c r="J56" s="728"/>
      <c r="K56" s="729"/>
      <c r="L56" s="218"/>
      <c r="M56" s="44"/>
    </row>
    <row r="57" spans="2:13" ht="18" customHeight="1" x14ac:dyDescent="0.15">
      <c r="B57" s="778" t="s">
        <v>514</v>
      </c>
      <c r="C57" s="779"/>
      <c r="D57" s="805">
        <v>593</v>
      </c>
      <c r="E57" s="806"/>
      <c r="F57" s="767">
        <f t="shared" ref="F57:F58" si="3">INT(D57*$G$6)-INT(INT(D57*$G$6)*0.9)</f>
        <v>646</v>
      </c>
      <c r="G57" s="768"/>
      <c r="H57" s="727"/>
      <c r="I57" s="728"/>
      <c r="J57" s="728"/>
      <c r="K57" s="729"/>
      <c r="L57" s="218"/>
      <c r="M57" s="44"/>
    </row>
    <row r="58" spans="2:13" ht="18" customHeight="1" x14ac:dyDescent="0.15">
      <c r="B58" s="778" t="s">
        <v>515</v>
      </c>
      <c r="C58" s="779"/>
      <c r="D58" s="805">
        <v>273</v>
      </c>
      <c r="E58" s="806"/>
      <c r="F58" s="767">
        <f t="shared" si="3"/>
        <v>297</v>
      </c>
      <c r="G58" s="768"/>
      <c r="H58" s="727"/>
      <c r="I58" s="728"/>
      <c r="J58" s="728"/>
      <c r="K58" s="729"/>
      <c r="L58" s="218"/>
      <c r="M58" s="44"/>
    </row>
    <row r="59" spans="2:13" ht="18" customHeight="1" x14ac:dyDescent="0.15">
      <c r="B59" s="778" t="s">
        <v>516</v>
      </c>
      <c r="C59" s="779"/>
      <c r="D59" s="805">
        <v>793</v>
      </c>
      <c r="E59" s="806"/>
      <c r="F59" s="767">
        <f t="shared" ref="F59" si="4">INT(D59*$G$6)-INT(INT(D59*$G$6)*0.9)</f>
        <v>863</v>
      </c>
      <c r="G59" s="768"/>
      <c r="H59" s="727"/>
      <c r="I59" s="728"/>
      <c r="J59" s="728"/>
      <c r="K59" s="729"/>
      <c r="L59" s="218"/>
      <c r="M59" s="44"/>
    </row>
    <row r="60" spans="2:13" ht="18" customHeight="1" x14ac:dyDescent="0.15">
      <c r="B60" s="778" t="s">
        <v>517</v>
      </c>
      <c r="C60" s="779"/>
      <c r="D60" s="805">
        <v>473</v>
      </c>
      <c r="E60" s="806"/>
      <c r="F60" s="767">
        <f t="shared" ref="F60" si="5">INT(D60*$G$6)-INT(INT(D60*$G$6)*0.9)</f>
        <v>515</v>
      </c>
      <c r="G60" s="768"/>
      <c r="H60" s="727"/>
      <c r="I60" s="728"/>
      <c r="J60" s="728"/>
      <c r="K60" s="729"/>
      <c r="L60" s="218"/>
      <c r="M60" s="44"/>
    </row>
    <row r="61" spans="2:13" ht="18" customHeight="1" x14ac:dyDescent="0.15">
      <c r="B61" s="809" t="s">
        <v>518</v>
      </c>
      <c r="C61" s="810"/>
      <c r="D61" s="805">
        <v>270</v>
      </c>
      <c r="E61" s="806"/>
      <c r="F61" s="767">
        <f t="shared" ref="F61" si="6">INT(D61*$G$6)-INT(INT(D61*$G$6)*0.9)</f>
        <v>294</v>
      </c>
      <c r="G61" s="768"/>
      <c r="H61" s="727"/>
      <c r="I61" s="728"/>
      <c r="J61" s="728"/>
      <c r="K61" s="729"/>
      <c r="L61" s="218"/>
      <c r="M61" s="44"/>
    </row>
    <row r="62" spans="2:13" ht="18" customHeight="1" x14ac:dyDescent="0.15">
      <c r="B62" s="778" t="s">
        <v>376</v>
      </c>
      <c r="C62" s="779"/>
      <c r="D62" s="805">
        <v>110</v>
      </c>
      <c r="E62" s="806"/>
      <c r="F62" s="767">
        <f t="shared" si="0"/>
        <v>120</v>
      </c>
      <c r="G62" s="768"/>
      <c r="H62" s="744" t="s">
        <v>105</v>
      </c>
      <c r="I62" s="745"/>
      <c r="J62" s="745"/>
      <c r="K62" s="746"/>
      <c r="L62" s="45"/>
      <c r="M62" s="44"/>
    </row>
    <row r="63" spans="2:13" ht="18" customHeight="1" x14ac:dyDescent="0.15">
      <c r="B63" s="807" t="s">
        <v>377</v>
      </c>
      <c r="C63" s="808"/>
      <c r="D63" s="776">
        <v>240</v>
      </c>
      <c r="E63" s="777"/>
      <c r="F63" s="767">
        <f t="shared" si="0"/>
        <v>262</v>
      </c>
      <c r="G63" s="768"/>
      <c r="H63" s="813" t="s">
        <v>73</v>
      </c>
      <c r="I63" s="814"/>
      <c r="J63" s="814"/>
      <c r="K63" s="815"/>
      <c r="L63" s="45"/>
      <c r="M63" s="44"/>
    </row>
    <row r="64" spans="2:13" ht="18" customHeight="1" x14ac:dyDescent="0.15">
      <c r="B64" s="835" t="s">
        <v>378</v>
      </c>
      <c r="C64" s="779"/>
      <c r="D64" s="776">
        <v>1920</v>
      </c>
      <c r="E64" s="777"/>
      <c r="F64" s="776">
        <f t="shared" si="0"/>
        <v>2089</v>
      </c>
      <c r="G64" s="777"/>
      <c r="H64" s="744" t="s">
        <v>41</v>
      </c>
      <c r="I64" s="745"/>
      <c r="J64" s="745"/>
      <c r="K64" s="746"/>
      <c r="L64" s="45"/>
      <c r="M64" s="44"/>
    </row>
    <row r="65" spans="2:13" ht="18" customHeight="1" x14ac:dyDescent="0.15">
      <c r="B65" s="828" t="s">
        <v>379</v>
      </c>
      <c r="C65" s="829"/>
      <c r="D65" s="776">
        <v>1250</v>
      </c>
      <c r="E65" s="777"/>
      <c r="F65" s="805">
        <f t="shared" ref="F65" si="7">INT(D65*$G$6)-INT(INT(D65*$G$6)*0.9)</f>
        <v>1360</v>
      </c>
      <c r="G65" s="806"/>
      <c r="H65" s="825" t="s">
        <v>41</v>
      </c>
      <c r="I65" s="826"/>
      <c r="J65" s="826"/>
      <c r="K65" s="827"/>
      <c r="L65" s="45"/>
      <c r="M65" s="44"/>
    </row>
    <row r="66" spans="2:13" ht="18" customHeight="1" x14ac:dyDescent="0.15">
      <c r="B66" s="782" t="s">
        <v>243</v>
      </c>
      <c r="C66" s="783"/>
      <c r="D66" s="774">
        <v>60</v>
      </c>
      <c r="E66" s="775"/>
      <c r="F66" s="767">
        <f t="shared" si="0"/>
        <v>66</v>
      </c>
      <c r="G66" s="768"/>
      <c r="H66" s="744" t="s">
        <v>119</v>
      </c>
      <c r="I66" s="745"/>
      <c r="J66" s="745"/>
      <c r="K66" s="746"/>
      <c r="L66" s="218"/>
      <c r="M66" s="44"/>
    </row>
    <row r="67" spans="2:13" ht="18" customHeight="1" x14ac:dyDescent="0.15">
      <c r="B67" s="778" t="s">
        <v>244</v>
      </c>
      <c r="C67" s="779"/>
      <c r="D67" s="811">
        <v>50</v>
      </c>
      <c r="E67" s="812"/>
      <c r="F67" s="767">
        <f t="shared" ref="F67" si="8">INT(D67*$G$6)-INT(INT(D67*$G$6)*0.9)</f>
        <v>55</v>
      </c>
      <c r="G67" s="768"/>
      <c r="H67" s="825" t="s">
        <v>41</v>
      </c>
      <c r="I67" s="826"/>
      <c r="J67" s="826"/>
      <c r="K67" s="827"/>
      <c r="L67" s="218"/>
      <c r="M67" s="44"/>
    </row>
    <row r="68" spans="2:13" s="246" customFormat="1" ht="18" customHeight="1" x14ac:dyDescent="0.15">
      <c r="B68" s="778" t="s">
        <v>245</v>
      </c>
      <c r="C68" s="779"/>
      <c r="D68" s="811">
        <v>200</v>
      </c>
      <c r="E68" s="812"/>
      <c r="F68" s="767">
        <f t="shared" si="0"/>
        <v>218</v>
      </c>
      <c r="G68" s="768"/>
      <c r="H68" s="836" t="s">
        <v>101</v>
      </c>
      <c r="I68" s="837"/>
      <c r="J68" s="837"/>
      <c r="K68" s="838"/>
      <c r="L68" s="245"/>
    </row>
    <row r="69" spans="2:13" s="246" customFormat="1" ht="18" customHeight="1" x14ac:dyDescent="0.15">
      <c r="B69" s="778" t="s">
        <v>380</v>
      </c>
      <c r="C69" s="779"/>
      <c r="D69" s="811">
        <v>20</v>
      </c>
      <c r="E69" s="812"/>
      <c r="F69" s="767">
        <f t="shared" ref="F69" si="9">INT(D69*$G$6)-INT(INT(D69*$G$6)*0.9)</f>
        <v>22</v>
      </c>
      <c r="G69" s="768"/>
      <c r="H69" s="859" t="s">
        <v>102</v>
      </c>
      <c r="I69" s="860"/>
      <c r="J69" s="860"/>
      <c r="K69" s="861"/>
      <c r="L69" s="245"/>
    </row>
    <row r="70" spans="2:13" s="246" customFormat="1" ht="18" customHeight="1" x14ac:dyDescent="0.15">
      <c r="B70" s="778" t="s">
        <v>381</v>
      </c>
      <c r="C70" s="779"/>
      <c r="D70" s="811">
        <v>5</v>
      </c>
      <c r="E70" s="812"/>
      <c r="F70" s="767">
        <f t="shared" ref="F70" si="10">INT(D70*$G$6)-INT(INT(D70*$G$6)*0.9)</f>
        <v>6</v>
      </c>
      <c r="G70" s="768"/>
      <c r="H70" s="862"/>
      <c r="I70" s="863"/>
      <c r="J70" s="863"/>
      <c r="K70" s="864"/>
      <c r="L70" s="245"/>
    </row>
    <row r="71" spans="2:13" ht="18" customHeight="1" x14ac:dyDescent="0.15">
      <c r="B71" s="778" t="s">
        <v>382</v>
      </c>
      <c r="C71" s="779"/>
      <c r="D71" s="776">
        <v>150</v>
      </c>
      <c r="E71" s="777"/>
      <c r="F71" s="767">
        <f t="shared" si="0"/>
        <v>164</v>
      </c>
      <c r="G71" s="768"/>
      <c r="H71" s="859" t="s">
        <v>33</v>
      </c>
      <c r="I71" s="860"/>
      <c r="J71" s="860"/>
      <c r="K71" s="861"/>
      <c r="L71" s="45"/>
      <c r="M71" s="44"/>
    </row>
    <row r="72" spans="2:13" ht="18" customHeight="1" x14ac:dyDescent="0.15">
      <c r="B72" s="778" t="s">
        <v>519</v>
      </c>
      <c r="C72" s="779"/>
      <c r="D72" s="776">
        <v>155</v>
      </c>
      <c r="E72" s="777"/>
      <c r="F72" s="767">
        <f t="shared" ref="F72" si="11">INT(D72*$G$6)-INT(INT(D72*$G$6)*0.9)</f>
        <v>169</v>
      </c>
      <c r="G72" s="768"/>
      <c r="H72" s="862" t="s">
        <v>529</v>
      </c>
      <c r="I72" s="863"/>
      <c r="J72" s="863"/>
      <c r="K72" s="864"/>
      <c r="L72" s="45"/>
      <c r="M72" s="44"/>
    </row>
    <row r="73" spans="2:13" ht="18" customHeight="1" x14ac:dyDescent="0.15">
      <c r="B73" s="823" t="s">
        <v>526</v>
      </c>
      <c r="C73" s="824"/>
      <c r="D73" s="805">
        <v>160</v>
      </c>
      <c r="E73" s="806"/>
      <c r="F73" s="769">
        <f>INT(D73*$G$6)-INT(INT(D73*$G$6)*0.9)</f>
        <v>174</v>
      </c>
      <c r="G73" s="773"/>
      <c r="H73" s="865" t="s">
        <v>528</v>
      </c>
      <c r="I73" s="866"/>
      <c r="J73" s="866"/>
      <c r="K73" s="867"/>
      <c r="L73" s="45"/>
      <c r="M73" s="44"/>
    </row>
    <row r="74" spans="2:13" ht="18" customHeight="1" x14ac:dyDescent="0.15">
      <c r="B74" s="782" t="s">
        <v>383</v>
      </c>
      <c r="C74" s="783"/>
      <c r="D74" s="805">
        <v>100</v>
      </c>
      <c r="E74" s="806"/>
      <c r="F74" s="769">
        <f t="shared" si="0"/>
        <v>109</v>
      </c>
      <c r="G74" s="773"/>
      <c r="H74" s="744" t="s">
        <v>43</v>
      </c>
      <c r="I74" s="745"/>
      <c r="J74" s="745"/>
      <c r="K74" s="746"/>
      <c r="L74" s="45"/>
      <c r="M74" s="44"/>
    </row>
    <row r="75" spans="2:13" ht="18" customHeight="1" x14ac:dyDescent="0.15">
      <c r="B75" s="782" t="s">
        <v>384</v>
      </c>
      <c r="C75" s="783"/>
      <c r="D75" s="805">
        <v>20</v>
      </c>
      <c r="E75" s="806"/>
      <c r="F75" s="769">
        <f t="shared" si="0"/>
        <v>22</v>
      </c>
      <c r="G75" s="770"/>
      <c r="H75" s="744" t="s">
        <v>34</v>
      </c>
      <c r="I75" s="745"/>
      <c r="J75" s="745"/>
      <c r="K75" s="746"/>
      <c r="L75" s="45"/>
      <c r="M75" s="44"/>
    </row>
    <row r="76" spans="2:13" ht="18" customHeight="1" x14ac:dyDescent="0.15">
      <c r="B76" s="782" t="s">
        <v>385</v>
      </c>
      <c r="C76" s="783"/>
      <c r="D76" s="805">
        <v>40</v>
      </c>
      <c r="E76" s="806"/>
      <c r="F76" s="769">
        <f t="shared" ref="F76" si="12">INT(D76*$G$6)-INT(INT(D76*$G$6)*0.9)</f>
        <v>44</v>
      </c>
      <c r="G76" s="770"/>
      <c r="H76" s="825" t="s">
        <v>41</v>
      </c>
      <c r="I76" s="826"/>
      <c r="J76" s="826"/>
      <c r="K76" s="827"/>
      <c r="L76" s="45"/>
      <c r="M76" s="44"/>
    </row>
    <row r="77" spans="2:13" ht="18" customHeight="1" x14ac:dyDescent="0.15">
      <c r="B77" s="833" t="s">
        <v>527</v>
      </c>
      <c r="C77" s="834"/>
      <c r="D77" s="805">
        <v>600</v>
      </c>
      <c r="E77" s="806"/>
      <c r="F77" s="769">
        <f>INT(D77*$G$6)-INT(INT(D77*$G$6)*0.9)</f>
        <v>653</v>
      </c>
      <c r="G77" s="773"/>
      <c r="H77" s="868" t="s">
        <v>536</v>
      </c>
      <c r="I77" s="869"/>
      <c r="J77" s="869"/>
      <c r="K77" s="870"/>
      <c r="L77" s="45"/>
      <c r="M77" s="44"/>
    </row>
    <row r="78" spans="2:13" ht="18" customHeight="1" x14ac:dyDescent="0.15">
      <c r="B78" s="782" t="s">
        <v>386</v>
      </c>
      <c r="C78" s="783"/>
      <c r="D78" s="776">
        <v>12</v>
      </c>
      <c r="E78" s="777"/>
      <c r="F78" s="767">
        <f t="shared" si="0"/>
        <v>13</v>
      </c>
      <c r="G78" s="768"/>
      <c r="H78" s="813" t="s">
        <v>34</v>
      </c>
      <c r="I78" s="814"/>
      <c r="J78" s="814"/>
      <c r="K78" s="815"/>
      <c r="L78" s="218"/>
      <c r="M78" s="44"/>
    </row>
    <row r="79" spans="2:13" ht="18" customHeight="1" x14ac:dyDescent="0.15">
      <c r="B79" s="831" t="s">
        <v>392</v>
      </c>
      <c r="C79" s="832"/>
      <c r="D79" s="776">
        <v>22</v>
      </c>
      <c r="E79" s="777"/>
      <c r="F79" s="767">
        <f t="shared" si="0"/>
        <v>24</v>
      </c>
      <c r="G79" s="768"/>
      <c r="H79" s="738" t="s">
        <v>391</v>
      </c>
      <c r="I79" s="739"/>
      <c r="J79" s="739"/>
      <c r="K79" s="740"/>
      <c r="L79" s="218"/>
      <c r="M79" s="44"/>
    </row>
    <row r="80" spans="2:13" ht="18" customHeight="1" x14ac:dyDescent="0.15">
      <c r="B80" s="782" t="s">
        <v>393</v>
      </c>
      <c r="C80" s="783"/>
      <c r="D80" s="776">
        <v>18</v>
      </c>
      <c r="E80" s="777"/>
      <c r="F80" s="767">
        <f t="shared" ref="F80:F81" si="13">INT(D80*$G$6)-INT(INT(D80*$G$6)*0.9)</f>
        <v>20</v>
      </c>
      <c r="G80" s="768"/>
      <c r="H80" s="738" t="s">
        <v>391</v>
      </c>
      <c r="I80" s="739"/>
      <c r="J80" s="739"/>
      <c r="K80" s="740"/>
      <c r="L80" s="218"/>
      <c r="M80" s="44"/>
    </row>
    <row r="81" spans="2:13" ht="18" customHeight="1" x14ac:dyDescent="0.15">
      <c r="B81" s="780" t="s">
        <v>394</v>
      </c>
      <c r="C81" s="781"/>
      <c r="D81" s="774">
        <v>6</v>
      </c>
      <c r="E81" s="775"/>
      <c r="F81" s="784">
        <f t="shared" si="13"/>
        <v>7</v>
      </c>
      <c r="G81" s="785"/>
      <c r="H81" s="738" t="s">
        <v>391</v>
      </c>
      <c r="I81" s="739"/>
      <c r="J81" s="739"/>
      <c r="K81" s="740"/>
      <c r="L81" s="218"/>
      <c r="M81" s="44"/>
    </row>
    <row r="82" spans="2:13" ht="31.9" customHeight="1" x14ac:dyDescent="0.15">
      <c r="B82" s="762" t="s">
        <v>726</v>
      </c>
      <c r="C82" s="763"/>
      <c r="D82" s="764" t="s">
        <v>727</v>
      </c>
      <c r="E82" s="764"/>
      <c r="F82" s="765">
        <v>-103</v>
      </c>
      <c r="G82" s="765"/>
      <c r="H82" s="766" t="s">
        <v>34</v>
      </c>
      <c r="I82" s="766"/>
      <c r="J82" s="766"/>
      <c r="K82" s="766"/>
      <c r="L82" s="218"/>
      <c r="M82" s="44"/>
    </row>
    <row r="83" spans="2:13" ht="18" customHeight="1" thickBot="1" x14ac:dyDescent="0.2">
      <c r="B83" s="786" t="s">
        <v>728</v>
      </c>
      <c r="C83" s="787"/>
      <c r="D83" s="788" t="s">
        <v>729</v>
      </c>
      <c r="E83" s="788"/>
      <c r="F83" s="789">
        <v>-52</v>
      </c>
      <c r="G83" s="789"/>
      <c r="H83" s="804" t="s">
        <v>730</v>
      </c>
      <c r="I83" s="804"/>
      <c r="J83" s="804"/>
      <c r="K83" s="804"/>
      <c r="L83" s="218"/>
      <c r="M83" s="44"/>
    </row>
    <row r="84" spans="2:13" ht="6.75" customHeight="1" thickBot="1" x14ac:dyDescent="0.2"/>
    <row r="85" spans="2:13" ht="20.100000000000001" customHeight="1" thickBot="1" x14ac:dyDescent="0.2">
      <c r="B85" s="771" t="s">
        <v>162</v>
      </c>
      <c r="C85" s="772"/>
      <c r="D85" s="730" t="s">
        <v>165</v>
      </c>
      <c r="E85" s="731"/>
      <c r="F85" s="731"/>
      <c r="G85" s="732"/>
      <c r="H85" s="801" t="s">
        <v>161</v>
      </c>
      <c r="I85" s="802"/>
      <c r="J85" s="802"/>
      <c r="K85" s="803"/>
    </row>
    <row r="86" spans="2:13" ht="6.75" customHeight="1" x14ac:dyDescent="0.15"/>
    <row r="87" spans="2:13" s="9" customFormat="1" ht="20.45" customHeight="1" x14ac:dyDescent="0.15">
      <c r="B87" s="422" t="s">
        <v>587</v>
      </c>
      <c r="C87" s="45"/>
      <c r="D87" s="45"/>
      <c r="E87" s="45"/>
      <c r="F87" s="45"/>
      <c r="G87" s="45"/>
      <c r="H87" s="45"/>
    </row>
    <row r="88" spans="2:13" s="7" customFormat="1" ht="19.899999999999999" customHeight="1" x14ac:dyDescent="0.15">
      <c r="B88" s="423" t="s">
        <v>589</v>
      </c>
      <c r="C88" s="456" t="s">
        <v>645</v>
      </c>
      <c r="D88" s="459"/>
      <c r="E88" s="459"/>
      <c r="F88" s="459"/>
      <c r="G88" s="460"/>
      <c r="H88" s="157"/>
    </row>
    <row r="89" spans="2:13" s="7" customFormat="1" ht="19.899999999999999" customHeight="1" x14ac:dyDescent="0.15">
      <c r="B89" s="423" t="s">
        <v>590</v>
      </c>
      <c r="C89" s="456" t="s">
        <v>646</v>
      </c>
      <c r="D89" s="459"/>
      <c r="E89" s="459"/>
      <c r="F89" s="459"/>
      <c r="G89" s="460"/>
      <c r="H89" s="157"/>
    </row>
    <row r="90" spans="2:13" s="7" customFormat="1" ht="19.899999999999999" customHeight="1" x14ac:dyDescent="0.15">
      <c r="B90" s="423" t="s">
        <v>591</v>
      </c>
      <c r="C90" s="456" t="s">
        <v>647</v>
      </c>
      <c r="D90" s="459"/>
      <c r="E90" s="459"/>
      <c r="F90" s="459"/>
      <c r="G90" s="460"/>
      <c r="H90" s="157"/>
    </row>
    <row r="91" spans="2:13" s="7" customFormat="1" ht="19.899999999999999" customHeight="1" x14ac:dyDescent="0.15">
      <c r="B91" s="423" t="s">
        <v>592</v>
      </c>
      <c r="C91" s="456" t="s">
        <v>648</v>
      </c>
      <c r="D91" s="459"/>
      <c r="E91" s="459"/>
      <c r="F91" s="459"/>
      <c r="G91" s="460"/>
      <c r="H91" s="157"/>
    </row>
    <row r="92" spans="2:13" s="7" customFormat="1" ht="19.899999999999999" customHeight="1" x14ac:dyDescent="0.15">
      <c r="B92" s="423" t="s">
        <v>593</v>
      </c>
      <c r="C92" s="456" t="s">
        <v>649</v>
      </c>
      <c r="D92" s="459"/>
      <c r="E92" s="459"/>
      <c r="F92" s="459"/>
      <c r="G92" s="460"/>
      <c r="H92" s="157"/>
    </row>
    <row r="93" spans="2:13" s="7" customFormat="1" ht="19.899999999999999" customHeight="1" x14ac:dyDescent="0.15">
      <c r="B93" s="423" t="s">
        <v>594</v>
      </c>
      <c r="C93" s="456" t="s">
        <v>650</v>
      </c>
      <c r="D93" s="459"/>
      <c r="E93" s="459"/>
      <c r="F93" s="459"/>
      <c r="G93" s="460"/>
      <c r="H93" s="157"/>
    </row>
    <row r="94" spans="2:13" s="7" customFormat="1" ht="19.899999999999999" customHeight="1" x14ac:dyDescent="0.15">
      <c r="B94" s="423" t="s">
        <v>595</v>
      </c>
      <c r="C94" s="456" t="s">
        <v>650</v>
      </c>
      <c r="D94" s="459"/>
      <c r="E94" s="459"/>
      <c r="F94" s="459"/>
      <c r="G94" s="460"/>
      <c r="H94" s="157"/>
    </row>
    <row r="95" spans="2:13" s="7" customFormat="1" ht="20.25" customHeight="1" x14ac:dyDescent="0.15">
      <c r="B95" s="423" t="s">
        <v>596</v>
      </c>
      <c r="C95" s="456" t="s">
        <v>651</v>
      </c>
      <c r="D95" s="459"/>
      <c r="E95" s="459"/>
      <c r="F95" s="459"/>
      <c r="G95" s="460"/>
      <c r="H95" s="157"/>
    </row>
    <row r="96" spans="2:13" s="7" customFormat="1" ht="19.899999999999999" customHeight="1" x14ac:dyDescent="0.15">
      <c r="B96" s="423" t="s">
        <v>597</v>
      </c>
      <c r="C96" s="456" t="s">
        <v>652</v>
      </c>
      <c r="D96" s="459"/>
      <c r="E96" s="459"/>
      <c r="F96" s="459"/>
      <c r="G96" s="460"/>
      <c r="H96" s="157"/>
    </row>
    <row r="97" spans="2:13" s="7" customFormat="1" ht="19.899999999999999" customHeight="1" x14ac:dyDescent="0.15">
      <c r="B97" s="423" t="s">
        <v>598</v>
      </c>
      <c r="C97" s="456" t="s">
        <v>653</v>
      </c>
      <c r="D97" s="459"/>
      <c r="E97" s="459"/>
      <c r="F97" s="459"/>
      <c r="G97" s="460"/>
      <c r="H97" s="157"/>
    </row>
    <row r="98" spans="2:13" s="7" customFormat="1" ht="19.899999999999999" customHeight="1" x14ac:dyDescent="0.15">
      <c r="B98" s="423" t="s">
        <v>599</v>
      </c>
      <c r="C98" s="456" t="s">
        <v>654</v>
      </c>
      <c r="D98" s="459"/>
      <c r="E98" s="459"/>
      <c r="F98" s="459"/>
      <c r="G98" s="460"/>
      <c r="H98" s="157"/>
    </row>
    <row r="99" spans="2:13" s="7" customFormat="1" ht="19.899999999999999" customHeight="1" x14ac:dyDescent="0.15">
      <c r="B99" s="423" t="s">
        <v>600</v>
      </c>
      <c r="C99" s="456" t="s">
        <v>655</v>
      </c>
      <c r="D99" s="459"/>
      <c r="E99" s="459"/>
      <c r="F99" s="459"/>
      <c r="G99" s="460"/>
      <c r="H99" s="157"/>
    </row>
    <row r="100" spans="2:13" s="7" customFormat="1" ht="19.899999999999999" customHeight="1" x14ac:dyDescent="0.15">
      <c r="B100" s="423" t="s">
        <v>601</v>
      </c>
      <c r="C100" s="456" t="s">
        <v>656</v>
      </c>
      <c r="D100" s="459"/>
      <c r="E100" s="459"/>
      <c r="F100" s="459"/>
      <c r="G100" s="460"/>
      <c r="H100" s="157"/>
    </row>
    <row r="101" spans="2:13" s="7" customFormat="1" ht="19.899999999999999" customHeight="1" x14ac:dyDescent="0.15">
      <c r="B101" s="423" t="s">
        <v>602</v>
      </c>
      <c r="C101" s="456" t="s">
        <v>657</v>
      </c>
      <c r="D101" s="459"/>
      <c r="E101" s="459"/>
      <c r="F101" s="459"/>
      <c r="G101" s="460"/>
      <c r="H101" s="157"/>
    </row>
    <row r="102" spans="2:13" s="7" customFormat="1" ht="19.899999999999999" customHeight="1" x14ac:dyDescent="0.15">
      <c r="B102" s="423" t="s">
        <v>603</v>
      </c>
      <c r="C102" s="456" t="s">
        <v>658</v>
      </c>
      <c r="D102" s="459"/>
      <c r="E102" s="459"/>
      <c r="F102" s="459"/>
      <c r="G102" s="460"/>
      <c r="H102" s="157"/>
    </row>
    <row r="103" spans="2:13" s="7" customFormat="1" ht="19.899999999999999" customHeight="1" x14ac:dyDescent="0.15">
      <c r="B103" s="423" t="s">
        <v>604</v>
      </c>
      <c r="C103" s="456" t="s">
        <v>659</v>
      </c>
      <c r="D103" s="459"/>
      <c r="E103" s="459"/>
      <c r="F103" s="459"/>
      <c r="G103" s="460"/>
      <c r="H103" s="157"/>
    </row>
    <row r="104" spans="2:13" s="7" customFormat="1" ht="19.899999999999999" customHeight="1" x14ac:dyDescent="0.15">
      <c r="B104" s="423" t="s">
        <v>605</v>
      </c>
      <c r="C104" s="456" t="s">
        <v>660</v>
      </c>
      <c r="D104" s="459"/>
      <c r="E104" s="459"/>
      <c r="F104" s="459"/>
      <c r="G104" s="460"/>
      <c r="H104" s="157"/>
    </row>
    <row r="105" spans="2:13" s="7" customFormat="1" ht="19.899999999999999" customHeight="1" x14ac:dyDescent="0.15">
      <c r="B105" s="423" t="s">
        <v>606</v>
      </c>
      <c r="C105" s="456" t="s">
        <v>661</v>
      </c>
      <c r="D105" s="459"/>
      <c r="E105" s="459"/>
      <c r="F105" s="459"/>
      <c r="G105" s="460"/>
      <c r="H105" s="157"/>
    </row>
    <row r="106" spans="2:13" s="157" customFormat="1" ht="6" customHeight="1" x14ac:dyDescent="0.15">
      <c r="B106" s="424"/>
      <c r="C106" s="425"/>
      <c r="D106" s="347"/>
      <c r="E106" s="347"/>
      <c r="F106" s="347"/>
      <c r="G106" s="347"/>
    </row>
    <row r="107" spans="2:13" x14ac:dyDescent="0.15">
      <c r="B107" s="107" t="s">
        <v>69</v>
      </c>
      <c r="C107" s="107"/>
      <c r="D107" s="107"/>
      <c r="E107" s="107"/>
      <c r="F107" s="107"/>
      <c r="G107" s="44"/>
      <c r="H107" s="244"/>
      <c r="I107" s="244"/>
      <c r="J107" s="44"/>
      <c r="K107" s="244"/>
      <c r="L107" s="244"/>
      <c r="M107" s="44"/>
    </row>
    <row r="108" spans="2:13" x14ac:dyDescent="0.15">
      <c r="B108" s="107" t="s">
        <v>67</v>
      </c>
      <c r="C108" s="107"/>
      <c r="D108" s="107"/>
      <c r="E108" s="107"/>
      <c r="F108" s="107"/>
    </row>
    <row r="109" spans="2:13" x14ac:dyDescent="0.15">
      <c r="B109" s="247" t="s">
        <v>662</v>
      </c>
      <c r="C109" s="247"/>
      <c r="D109" s="247"/>
      <c r="E109" s="247"/>
      <c r="F109" s="247"/>
    </row>
    <row r="110" spans="2:13" x14ac:dyDescent="0.15">
      <c r="B110" s="411" t="s">
        <v>488</v>
      </c>
      <c r="C110" s="411"/>
      <c r="D110" s="411"/>
      <c r="E110" s="411"/>
      <c r="F110" s="411"/>
    </row>
    <row r="111" spans="2:13" x14ac:dyDescent="0.15">
      <c r="B111" s="411" t="s">
        <v>485</v>
      </c>
      <c r="C111" s="411"/>
      <c r="D111" s="411"/>
      <c r="E111" s="411"/>
      <c r="F111" s="411"/>
    </row>
    <row r="112" spans="2:13" x14ac:dyDescent="0.15">
      <c r="B112" s="411" t="s">
        <v>489</v>
      </c>
      <c r="C112" s="411"/>
      <c r="D112" s="411"/>
      <c r="E112" s="411"/>
      <c r="F112" s="411"/>
    </row>
    <row r="113" spans="2:13" x14ac:dyDescent="0.15">
      <c r="B113" s="372" t="s">
        <v>480</v>
      </c>
      <c r="C113" s="372"/>
      <c r="D113" s="372"/>
      <c r="E113" s="372"/>
      <c r="F113" s="372"/>
    </row>
    <row r="114" spans="2:13" x14ac:dyDescent="0.15">
      <c r="B114" s="372" t="s">
        <v>481</v>
      </c>
      <c r="C114" s="372"/>
      <c r="D114" s="372"/>
      <c r="E114" s="372"/>
      <c r="F114" s="372"/>
    </row>
    <row r="115" spans="2:13" x14ac:dyDescent="0.15">
      <c r="B115" s="302"/>
      <c r="C115" s="302"/>
      <c r="D115" s="302"/>
      <c r="E115" s="302"/>
      <c r="F115" s="302"/>
    </row>
    <row r="116" spans="2:13" ht="15" thickBot="1" x14ac:dyDescent="0.2">
      <c r="B116" s="244" t="s">
        <v>167</v>
      </c>
      <c r="C116" s="218"/>
      <c r="D116" s="218"/>
      <c r="E116" s="218"/>
      <c r="F116" s="218"/>
      <c r="G116" s="218"/>
      <c r="H116" s="44"/>
      <c r="I116" s="44"/>
      <c r="J116" s="44"/>
      <c r="K116" s="44"/>
      <c r="L116" s="44"/>
      <c r="M116" s="44"/>
    </row>
    <row r="117" spans="2:13" x14ac:dyDescent="0.15">
      <c r="B117" s="395" t="s">
        <v>168</v>
      </c>
      <c r="C117" s="751" t="s">
        <v>169</v>
      </c>
      <c r="D117" s="752"/>
      <c r="E117" s="792" t="s">
        <v>212</v>
      </c>
      <c r="F117" s="792"/>
      <c r="G117" s="792"/>
      <c r="H117" s="792"/>
      <c r="I117" s="793"/>
      <c r="J117" s="44"/>
      <c r="K117" s="44"/>
      <c r="L117" s="44"/>
      <c r="M117" s="44"/>
    </row>
    <row r="118" spans="2:13" ht="14.25" customHeight="1" x14ac:dyDescent="0.15">
      <c r="B118" s="575" t="s">
        <v>172</v>
      </c>
      <c r="C118" s="754" t="s">
        <v>173</v>
      </c>
      <c r="D118" s="755"/>
      <c r="E118" s="790" t="s">
        <v>433</v>
      </c>
      <c r="F118" s="790"/>
      <c r="G118" s="790"/>
      <c r="H118" s="790"/>
      <c r="I118" s="791"/>
      <c r="J118" s="44"/>
      <c r="K118" s="44"/>
      <c r="L118" s="44"/>
      <c r="M118" s="44"/>
    </row>
    <row r="119" spans="2:13" x14ac:dyDescent="0.15">
      <c r="B119" s="575"/>
      <c r="C119" s="699"/>
      <c r="D119" s="700"/>
      <c r="E119" s="790"/>
      <c r="F119" s="790"/>
      <c r="G119" s="790"/>
      <c r="H119" s="790"/>
      <c r="I119" s="791"/>
      <c r="J119" s="44"/>
      <c r="K119" s="44"/>
      <c r="L119" s="44"/>
      <c r="M119" s="44"/>
    </row>
    <row r="120" spans="2:13" x14ac:dyDescent="0.15">
      <c r="B120" s="575"/>
      <c r="C120" s="699"/>
      <c r="D120" s="700"/>
      <c r="E120" s="790"/>
      <c r="F120" s="790"/>
      <c r="G120" s="790"/>
      <c r="H120" s="790"/>
      <c r="I120" s="791"/>
      <c r="J120" s="44"/>
      <c r="K120" s="44"/>
      <c r="L120" s="44"/>
      <c r="M120" s="44"/>
    </row>
    <row r="121" spans="2:13" x14ac:dyDescent="0.15">
      <c r="B121" s="575"/>
      <c r="C121" s="699"/>
      <c r="D121" s="700"/>
      <c r="E121" s="790"/>
      <c r="F121" s="790"/>
      <c r="G121" s="790"/>
      <c r="H121" s="790"/>
      <c r="I121" s="791"/>
      <c r="J121" s="44"/>
      <c r="K121" s="44"/>
      <c r="L121" s="44"/>
      <c r="M121" s="44"/>
    </row>
    <row r="122" spans="2:13" x14ac:dyDescent="0.15">
      <c r="B122" s="575"/>
      <c r="C122" s="699"/>
      <c r="D122" s="700"/>
      <c r="E122" s="790"/>
      <c r="F122" s="790"/>
      <c r="G122" s="790"/>
      <c r="H122" s="790"/>
      <c r="I122" s="791"/>
      <c r="J122" s="44"/>
      <c r="K122" s="44"/>
      <c r="L122" s="44"/>
      <c r="M122" s="44"/>
    </row>
    <row r="123" spans="2:13" x14ac:dyDescent="0.15">
      <c r="B123" s="575"/>
      <c r="C123" s="699"/>
      <c r="D123" s="700"/>
      <c r="E123" s="790"/>
      <c r="F123" s="790"/>
      <c r="G123" s="790"/>
      <c r="H123" s="790"/>
      <c r="I123" s="791"/>
      <c r="J123" s="44"/>
      <c r="K123" s="44"/>
      <c r="L123" s="44"/>
      <c r="M123" s="44"/>
    </row>
    <row r="124" spans="2:13" x14ac:dyDescent="0.15">
      <c r="B124" s="575"/>
      <c r="C124" s="699"/>
      <c r="D124" s="700"/>
      <c r="E124" s="790"/>
      <c r="F124" s="790"/>
      <c r="G124" s="790"/>
      <c r="H124" s="790"/>
      <c r="I124" s="791"/>
      <c r="J124" s="44"/>
      <c r="K124" s="44"/>
      <c r="L124" s="44"/>
      <c r="M124" s="44"/>
    </row>
    <row r="125" spans="2:13" ht="23.45" customHeight="1" x14ac:dyDescent="0.15">
      <c r="B125" s="575"/>
      <c r="C125" s="701"/>
      <c r="D125" s="702"/>
      <c r="E125" s="790"/>
      <c r="F125" s="790"/>
      <c r="G125" s="790"/>
      <c r="H125" s="790"/>
      <c r="I125" s="791"/>
      <c r="J125" s="44"/>
      <c r="K125" s="44"/>
      <c r="L125" s="44"/>
      <c r="M125" s="44"/>
    </row>
    <row r="126" spans="2:13" ht="54" customHeight="1" x14ac:dyDescent="0.15">
      <c r="B126" s="344" t="s">
        <v>208</v>
      </c>
      <c r="C126" s="798" t="s">
        <v>435</v>
      </c>
      <c r="D126" s="799"/>
      <c r="E126" s="578"/>
      <c r="F126" s="578"/>
      <c r="G126" s="578"/>
      <c r="H126" s="578"/>
      <c r="I126" s="794"/>
      <c r="J126" s="44"/>
      <c r="K126" s="44"/>
      <c r="L126" s="44"/>
      <c r="M126" s="44"/>
    </row>
    <row r="127" spans="2:13" ht="40.5" customHeight="1" x14ac:dyDescent="0.15">
      <c r="B127" s="344" t="s">
        <v>209</v>
      </c>
      <c r="C127" s="798" t="s">
        <v>463</v>
      </c>
      <c r="D127" s="800"/>
      <c r="E127" s="795" t="s">
        <v>217</v>
      </c>
      <c r="F127" s="795"/>
      <c r="G127" s="795"/>
      <c r="H127" s="795"/>
      <c r="I127" s="796"/>
      <c r="J127" s="44"/>
      <c r="K127" s="44"/>
      <c r="L127" s="44"/>
      <c r="M127" s="44"/>
    </row>
    <row r="128" spans="2:13" ht="33.75" customHeight="1" x14ac:dyDescent="0.15">
      <c r="B128" s="344" t="s">
        <v>210</v>
      </c>
      <c r="C128" s="750" t="s">
        <v>462</v>
      </c>
      <c r="D128" s="673"/>
      <c r="E128" s="578"/>
      <c r="F128" s="578"/>
      <c r="G128" s="578"/>
      <c r="H128" s="578"/>
      <c r="I128" s="794"/>
      <c r="J128" s="44"/>
      <c r="K128" s="44"/>
      <c r="L128" s="44"/>
      <c r="M128" s="44"/>
    </row>
    <row r="129" spans="2:13" ht="15" thickBot="1" x14ac:dyDescent="0.2">
      <c r="B129" s="350" t="s">
        <v>211</v>
      </c>
      <c r="C129" s="674" t="s">
        <v>214</v>
      </c>
      <c r="D129" s="675"/>
      <c r="E129" s="579"/>
      <c r="F129" s="579"/>
      <c r="G129" s="579"/>
      <c r="H129" s="579"/>
      <c r="I129" s="797"/>
      <c r="J129" s="44"/>
      <c r="K129" s="44"/>
      <c r="L129" s="44"/>
      <c r="M129" s="44"/>
    </row>
  </sheetData>
  <mergeCells count="237">
    <mergeCell ref="F52:G52"/>
    <mergeCell ref="B50:C50"/>
    <mergeCell ref="B51:C51"/>
    <mergeCell ref="D50:E50"/>
    <mergeCell ref="F50:G50"/>
    <mergeCell ref="D51:E51"/>
    <mergeCell ref="D67:E67"/>
    <mergeCell ref="D66:E66"/>
    <mergeCell ref="D68:E68"/>
    <mergeCell ref="B60:C60"/>
    <mergeCell ref="D59:E59"/>
    <mergeCell ref="B68:C68"/>
    <mergeCell ref="F51:G51"/>
    <mergeCell ref="F68:G68"/>
    <mergeCell ref="F64:G64"/>
    <mergeCell ref="B53:C53"/>
    <mergeCell ref="F53:G53"/>
    <mergeCell ref="D53:E53"/>
    <mergeCell ref="D62:E62"/>
    <mergeCell ref="F62:G62"/>
    <mergeCell ref="F63:G63"/>
    <mergeCell ref="F61:G61"/>
    <mergeCell ref="D52:E52"/>
    <mergeCell ref="B52:C52"/>
    <mergeCell ref="B29:C29"/>
    <mergeCell ref="B38:C38"/>
    <mergeCell ref="B39:C39"/>
    <mergeCell ref="B40:C40"/>
    <mergeCell ref="B46:C46"/>
    <mergeCell ref="B47:C47"/>
    <mergeCell ref="B31:C31"/>
    <mergeCell ref="B41:C41"/>
    <mergeCell ref="B42:C42"/>
    <mergeCell ref="B43:C43"/>
    <mergeCell ref="I2:K2"/>
    <mergeCell ref="H39:K39"/>
    <mergeCell ref="H40:K40"/>
    <mergeCell ref="B9:C9"/>
    <mergeCell ref="B32:C32"/>
    <mergeCell ref="B33:C33"/>
    <mergeCell ref="B34:C34"/>
    <mergeCell ref="B35:C35"/>
    <mergeCell ref="B10:C10"/>
    <mergeCell ref="B11:C11"/>
    <mergeCell ref="B12:C12"/>
    <mergeCell ref="B13:C13"/>
    <mergeCell ref="B27:C27"/>
    <mergeCell ref="B28:C28"/>
    <mergeCell ref="B15:C15"/>
    <mergeCell ref="B20:C20"/>
    <mergeCell ref="B30:C30"/>
    <mergeCell ref="B7:C8"/>
    <mergeCell ref="B22:C23"/>
    <mergeCell ref="B24:C24"/>
    <mergeCell ref="B25:C25"/>
    <mergeCell ref="B26:C26"/>
    <mergeCell ref="H22:I22"/>
    <mergeCell ref="F22:G22"/>
    <mergeCell ref="B14:C14"/>
    <mergeCell ref="B16:C16"/>
    <mergeCell ref="B17:C17"/>
    <mergeCell ref="B18:C18"/>
    <mergeCell ref="B19:C19"/>
    <mergeCell ref="D37:E37"/>
    <mergeCell ref="H80:K80"/>
    <mergeCell ref="H81:K81"/>
    <mergeCell ref="H63:K63"/>
    <mergeCell ref="H74:K74"/>
    <mergeCell ref="H75:K75"/>
    <mergeCell ref="H79:K79"/>
    <mergeCell ref="H69:K69"/>
    <mergeCell ref="H70:K70"/>
    <mergeCell ref="H71:K71"/>
    <mergeCell ref="H72:K72"/>
    <mergeCell ref="H65:K65"/>
    <mergeCell ref="H57:K57"/>
    <mergeCell ref="H58:K58"/>
    <mergeCell ref="H52:K52"/>
    <mergeCell ref="H53:K53"/>
    <mergeCell ref="H61:K61"/>
    <mergeCell ref="H73:K73"/>
    <mergeCell ref="H77:K77"/>
    <mergeCell ref="D7:E7"/>
    <mergeCell ref="F7:G7"/>
    <mergeCell ref="J7:K7"/>
    <mergeCell ref="H7:I7"/>
    <mergeCell ref="D40:E40"/>
    <mergeCell ref="D41:E41"/>
    <mergeCell ref="D42:E42"/>
    <mergeCell ref="D43:E43"/>
    <mergeCell ref="H38:K38"/>
    <mergeCell ref="F39:G39"/>
    <mergeCell ref="F40:G40"/>
    <mergeCell ref="F38:G38"/>
    <mergeCell ref="D22:E22"/>
    <mergeCell ref="D39:E39"/>
    <mergeCell ref="F37:G37"/>
    <mergeCell ref="D38:E38"/>
    <mergeCell ref="H41:K41"/>
    <mergeCell ref="H42:K42"/>
    <mergeCell ref="H43:K43"/>
    <mergeCell ref="H37:K37"/>
    <mergeCell ref="F41:G41"/>
    <mergeCell ref="F42:G42"/>
    <mergeCell ref="F43:G43"/>
    <mergeCell ref="H62:K62"/>
    <mergeCell ref="B79:C79"/>
    <mergeCell ref="B78:C78"/>
    <mergeCell ref="F67:G67"/>
    <mergeCell ref="F66:G66"/>
    <mergeCell ref="B77:C77"/>
    <mergeCell ref="D77:E77"/>
    <mergeCell ref="F77:G77"/>
    <mergeCell ref="B67:C67"/>
    <mergeCell ref="B65:C65"/>
    <mergeCell ref="F65:G65"/>
    <mergeCell ref="H66:K66"/>
    <mergeCell ref="H67:K67"/>
    <mergeCell ref="B64:C64"/>
    <mergeCell ref="H68:K68"/>
    <mergeCell ref="H64:K64"/>
    <mergeCell ref="D64:E64"/>
    <mergeCell ref="D65:E65"/>
    <mergeCell ref="H50:K50"/>
    <mergeCell ref="H51:K51"/>
    <mergeCell ref="F46:G46"/>
    <mergeCell ref="H46:K46"/>
    <mergeCell ref="D72:E72"/>
    <mergeCell ref="F78:G78"/>
    <mergeCell ref="B73:C73"/>
    <mergeCell ref="D73:E73"/>
    <mergeCell ref="F73:G73"/>
    <mergeCell ref="D70:E70"/>
    <mergeCell ref="D74:E74"/>
    <mergeCell ref="H54:K54"/>
    <mergeCell ref="B54:C54"/>
    <mergeCell ref="H55:K55"/>
    <mergeCell ref="F56:G56"/>
    <mergeCell ref="H56:K56"/>
    <mergeCell ref="B57:C57"/>
    <mergeCell ref="B58:C58"/>
    <mergeCell ref="B55:C55"/>
    <mergeCell ref="B59:C59"/>
    <mergeCell ref="F57:G57"/>
    <mergeCell ref="D54:E54"/>
    <mergeCell ref="D55:E55"/>
    <mergeCell ref="H76:K76"/>
    <mergeCell ref="H44:K44"/>
    <mergeCell ref="H45:K45"/>
    <mergeCell ref="H47:K47"/>
    <mergeCell ref="H48:K48"/>
    <mergeCell ref="B48:C48"/>
    <mergeCell ref="B49:C49"/>
    <mergeCell ref="F44:G44"/>
    <mergeCell ref="F45:G45"/>
    <mergeCell ref="D44:E44"/>
    <mergeCell ref="B45:C45"/>
    <mergeCell ref="F48:G48"/>
    <mergeCell ref="D49:E49"/>
    <mergeCell ref="F49:G49"/>
    <mergeCell ref="D45:E45"/>
    <mergeCell ref="D48:E48"/>
    <mergeCell ref="B44:C44"/>
    <mergeCell ref="H49:K49"/>
    <mergeCell ref="D47:E47"/>
    <mergeCell ref="F47:G47"/>
    <mergeCell ref="D46:E46"/>
    <mergeCell ref="D56:E56"/>
    <mergeCell ref="F55:G55"/>
    <mergeCell ref="F58:G58"/>
    <mergeCell ref="F54:G54"/>
    <mergeCell ref="D57:E57"/>
    <mergeCell ref="D58:E58"/>
    <mergeCell ref="F59:G59"/>
    <mergeCell ref="B56:C56"/>
    <mergeCell ref="H59:K59"/>
    <mergeCell ref="H60:K60"/>
    <mergeCell ref="F60:G60"/>
    <mergeCell ref="D60:E60"/>
    <mergeCell ref="D61:E61"/>
    <mergeCell ref="B63:C63"/>
    <mergeCell ref="B62:C62"/>
    <mergeCell ref="B61:C61"/>
    <mergeCell ref="B66:C66"/>
    <mergeCell ref="B118:B125"/>
    <mergeCell ref="C118:D125"/>
    <mergeCell ref="C117:D117"/>
    <mergeCell ref="D63:E63"/>
    <mergeCell ref="B69:C69"/>
    <mergeCell ref="D69:E69"/>
    <mergeCell ref="H78:K78"/>
    <mergeCell ref="B76:C76"/>
    <mergeCell ref="B70:C70"/>
    <mergeCell ref="F75:G75"/>
    <mergeCell ref="F72:G72"/>
    <mergeCell ref="B75:C75"/>
    <mergeCell ref="B74:C74"/>
    <mergeCell ref="D75:E75"/>
    <mergeCell ref="D78:E78"/>
    <mergeCell ref="D76:E76"/>
    <mergeCell ref="F83:G83"/>
    <mergeCell ref="C129:D129"/>
    <mergeCell ref="E118:I125"/>
    <mergeCell ref="E117:I117"/>
    <mergeCell ref="E126:I126"/>
    <mergeCell ref="E127:I127"/>
    <mergeCell ref="E128:I128"/>
    <mergeCell ref="E129:I129"/>
    <mergeCell ref="C126:D126"/>
    <mergeCell ref="C127:D127"/>
    <mergeCell ref="C128:D128"/>
    <mergeCell ref="H85:K85"/>
    <mergeCell ref="H83:K83"/>
    <mergeCell ref="B82:C82"/>
    <mergeCell ref="D82:E82"/>
    <mergeCell ref="F82:G82"/>
    <mergeCell ref="H82:K82"/>
    <mergeCell ref="F69:G69"/>
    <mergeCell ref="F76:G76"/>
    <mergeCell ref="B85:C85"/>
    <mergeCell ref="D85:G85"/>
    <mergeCell ref="F74:G74"/>
    <mergeCell ref="D81:E81"/>
    <mergeCell ref="D71:E71"/>
    <mergeCell ref="F70:G70"/>
    <mergeCell ref="B72:C72"/>
    <mergeCell ref="B71:C71"/>
    <mergeCell ref="F71:G71"/>
    <mergeCell ref="B81:C81"/>
    <mergeCell ref="B80:C80"/>
    <mergeCell ref="F80:G80"/>
    <mergeCell ref="F81:G81"/>
    <mergeCell ref="D80:E80"/>
    <mergeCell ref="D79:E79"/>
    <mergeCell ref="F79:G79"/>
    <mergeCell ref="B83:C83"/>
    <mergeCell ref="D83:E83"/>
  </mergeCells>
  <phoneticPr fontId="2"/>
  <pageMargins left="0.62992125984251968" right="0.19685039370078741" top="0.78740157480314965" bottom="0.78740157480314965" header="0" footer="0"/>
  <pageSetup paperSize="9" scale="71" orientation="portrait" r:id="rId1"/>
  <headerFooter alignWithMargins="0"/>
  <rowBreaks count="1" manualBreakCount="1">
    <brk id="47"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29"/>
  <sheetViews>
    <sheetView view="pageBreakPreview" zoomScaleNormal="100" zoomScaleSheetLayoutView="100" workbookViewId="0">
      <selection activeCell="N2" sqref="N2"/>
    </sheetView>
  </sheetViews>
  <sheetFormatPr defaultColWidth="9" defaultRowHeight="14.25" x14ac:dyDescent="0.15"/>
  <cols>
    <col min="1" max="1" width="0.875" style="44" customWidth="1"/>
    <col min="2" max="2" width="40.625" style="44" customWidth="1"/>
    <col min="3" max="3" width="7.25" style="44" customWidth="1"/>
    <col min="4" max="11" width="7.25" style="159" customWidth="1"/>
    <col min="12" max="12" width="3.75" style="159" customWidth="1"/>
    <col min="13" max="13" width="0.625" style="159" customWidth="1"/>
    <col min="14" max="14" width="2" style="44" customWidth="1"/>
    <col min="15" max="16384" width="9" style="44"/>
  </cols>
  <sheetData>
    <row r="1" spans="2:13" ht="6.75" customHeight="1" thickBot="1" x14ac:dyDescent="0.2"/>
    <row r="2" spans="2:13" ht="18.75" thickTop="1" thickBot="1" x14ac:dyDescent="0.2">
      <c r="B2" s="410" t="s">
        <v>459</v>
      </c>
      <c r="C2" s="235"/>
      <c r="D2" s="161"/>
      <c r="E2" s="161"/>
      <c r="F2" s="161"/>
      <c r="G2" s="162"/>
      <c r="H2" s="162"/>
      <c r="I2" s="558" t="s">
        <v>79</v>
      </c>
      <c r="J2" s="559"/>
      <c r="K2" s="560"/>
      <c r="M2" s="162"/>
    </row>
    <row r="3" spans="2:13" ht="18" thickTop="1" x14ac:dyDescent="0.15">
      <c r="B3" s="160"/>
      <c r="C3" s="235"/>
      <c r="D3" s="161"/>
      <c r="E3" s="161"/>
      <c r="F3" s="161"/>
      <c r="G3" s="162"/>
      <c r="H3" s="162"/>
      <c r="I3" s="162"/>
      <c r="J3" s="162"/>
      <c r="K3" s="162"/>
      <c r="M3" s="162"/>
    </row>
    <row r="4" spans="2:13" x14ac:dyDescent="0.15">
      <c r="B4" s="130"/>
      <c r="C4" s="300"/>
      <c r="D4" s="300"/>
      <c r="E4" s="300"/>
      <c r="F4" s="300"/>
      <c r="G4" s="330"/>
      <c r="H4" s="44"/>
      <c r="I4" s="44"/>
      <c r="J4" s="44"/>
      <c r="K4" s="381" t="s">
        <v>507</v>
      </c>
      <c r="L4" s="44"/>
      <c r="M4" s="44"/>
    </row>
    <row r="5" spans="2:13" ht="13.5" customHeight="1" x14ac:dyDescent="0.15">
      <c r="F5" s="163"/>
      <c r="J5" s="163"/>
    </row>
    <row r="6" spans="2:13" ht="15" thickBot="1" x14ac:dyDescent="0.2">
      <c r="B6" s="44" t="s">
        <v>219</v>
      </c>
      <c r="F6" s="130" t="s">
        <v>62</v>
      </c>
      <c r="G6" s="130">
        <v>10.88</v>
      </c>
      <c r="H6" s="159" t="s">
        <v>36</v>
      </c>
    </row>
    <row r="7" spans="2:13" ht="24.75" customHeight="1" thickBot="1" x14ac:dyDescent="0.2">
      <c r="B7" s="878" t="s">
        <v>40</v>
      </c>
      <c r="C7" s="879"/>
      <c r="D7" s="839" t="s">
        <v>37</v>
      </c>
      <c r="E7" s="840"/>
      <c r="F7" s="839" t="s">
        <v>38</v>
      </c>
      <c r="G7" s="840"/>
      <c r="H7" s="839" t="s">
        <v>39</v>
      </c>
      <c r="I7" s="840"/>
      <c r="J7" s="839" t="s">
        <v>87</v>
      </c>
      <c r="K7" s="840"/>
      <c r="M7" s="44"/>
    </row>
    <row r="8" spans="2:13" s="206" customFormat="1" ht="24.75" customHeight="1" thickBot="1" x14ac:dyDescent="0.2">
      <c r="B8" s="880"/>
      <c r="C8" s="881"/>
      <c r="D8" s="236" t="s">
        <v>0</v>
      </c>
      <c r="E8" s="237" t="s">
        <v>32</v>
      </c>
      <c r="F8" s="236" t="s">
        <v>0</v>
      </c>
      <c r="G8" s="237" t="s">
        <v>32</v>
      </c>
      <c r="H8" s="236" t="s">
        <v>0</v>
      </c>
      <c r="I8" s="237" t="s">
        <v>32</v>
      </c>
      <c r="J8" s="236" t="s">
        <v>0</v>
      </c>
      <c r="K8" s="237" t="s">
        <v>32</v>
      </c>
    </row>
    <row r="9" spans="2:13" ht="22.15" customHeight="1" x14ac:dyDescent="0.15">
      <c r="B9" s="874" t="s">
        <v>361</v>
      </c>
      <c r="C9" s="875"/>
      <c r="D9" s="238"/>
      <c r="E9" s="132"/>
      <c r="F9" s="239"/>
      <c r="G9" s="240"/>
      <c r="H9" s="241"/>
      <c r="I9" s="132"/>
      <c r="J9" s="239"/>
      <c r="K9" s="132"/>
      <c r="M9" s="44"/>
    </row>
    <row r="10" spans="2:13" ht="22.15" customHeight="1" x14ac:dyDescent="0.15">
      <c r="B10" s="855" t="s">
        <v>4</v>
      </c>
      <c r="C10" s="856"/>
      <c r="D10" s="522">
        <v>369</v>
      </c>
      <c r="E10" s="279">
        <f>INT(D10*$G$6)-INT(INT(D10*$G$6)*0.8)</f>
        <v>803</v>
      </c>
      <c r="F10" s="524">
        <v>383</v>
      </c>
      <c r="G10" s="279">
        <f>INT(F10*$G$6)-INT(INT(F10*$G$6)*0.8)</f>
        <v>834</v>
      </c>
      <c r="H10" s="526">
        <v>486</v>
      </c>
      <c r="I10" s="279">
        <f>INT(H10*$G$6)-INT(INT(H10*$G$6)*0.8)</f>
        <v>1058</v>
      </c>
      <c r="J10" s="524">
        <v>553</v>
      </c>
      <c r="K10" s="279">
        <f>INT(J10*$G$6)-INT(INT(J10*$G$6)*0.8)</f>
        <v>1204</v>
      </c>
      <c r="M10" s="44"/>
    </row>
    <row r="11" spans="2:13" ht="22.15" customHeight="1" x14ac:dyDescent="0.15">
      <c r="B11" s="853" t="s">
        <v>5</v>
      </c>
      <c r="C11" s="854"/>
      <c r="D11" s="523">
        <v>398</v>
      </c>
      <c r="E11" s="279">
        <f t="shared" ref="E11:G20" si="0">INT(D11*$G$6)-INT(INT(D11*$G$6)*0.8)</f>
        <v>866</v>
      </c>
      <c r="F11" s="525">
        <v>439</v>
      </c>
      <c r="G11" s="279">
        <f t="shared" si="0"/>
        <v>956</v>
      </c>
      <c r="H11" s="527">
        <v>565</v>
      </c>
      <c r="I11" s="279">
        <f t="shared" ref="I11" si="1">INT(H11*$G$6)-INT(INT(H11*$G$6)*0.8)</f>
        <v>1230</v>
      </c>
      <c r="J11" s="525">
        <v>642</v>
      </c>
      <c r="K11" s="279">
        <f t="shared" ref="K11" si="2">INT(J11*$G$6)-INT(INT(J11*$G$6)*0.8)</f>
        <v>1397</v>
      </c>
      <c r="M11" s="44"/>
    </row>
    <row r="12" spans="2:13" ht="22.15" customHeight="1" x14ac:dyDescent="0.15">
      <c r="B12" s="853" t="s">
        <v>6</v>
      </c>
      <c r="C12" s="854"/>
      <c r="D12" s="523">
        <v>429</v>
      </c>
      <c r="E12" s="279">
        <f t="shared" si="0"/>
        <v>934</v>
      </c>
      <c r="F12" s="525">
        <v>498</v>
      </c>
      <c r="G12" s="279">
        <f t="shared" si="0"/>
        <v>1084</v>
      </c>
      <c r="H12" s="527">
        <v>643</v>
      </c>
      <c r="I12" s="279">
        <f t="shared" ref="I12" si="3">INT(H12*$G$6)-INT(INT(H12*$G$6)*0.8)</f>
        <v>1399</v>
      </c>
      <c r="J12" s="525">
        <v>730</v>
      </c>
      <c r="K12" s="279">
        <f t="shared" ref="K12" si="4">INT(J12*$G$6)-INT(INT(J12*$G$6)*0.8)</f>
        <v>1589</v>
      </c>
      <c r="M12" s="44"/>
    </row>
    <row r="13" spans="2:13" ht="22.15" customHeight="1" x14ac:dyDescent="0.15">
      <c r="B13" s="853" t="s">
        <v>7</v>
      </c>
      <c r="C13" s="854"/>
      <c r="D13" s="523">
        <v>458</v>
      </c>
      <c r="E13" s="279">
        <f t="shared" si="0"/>
        <v>997</v>
      </c>
      <c r="F13" s="525">
        <v>555</v>
      </c>
      <c r="G13" s="279">
        <f t="shared" si="0"/>
        <v>1208</v>
      </c>
      <c r="H13" s="527">
        <v>743</v>
      </c>
      <c r="I13" s="279">
        <f t="shared" ref="I13" si="5">INT(H13*$G$6)-INT(INT(H13*$G$6)*0.8)</f>
        <v>1617</v>
      </c>
      <c r="J13" s="525">
        <v>844</v>
      </c>
      <c r="K13" s="279">
        <f t="shared" ref="K13" si="6">INT(J13*$G$6)-INT(INT(J13*$G$6)*0.8)</f>
        <v>1837</v>
      </c>
      <c r="M13" s="44"/>
    </row>
    <row r="14" spans="2:13" ht="22.15" customHeight="1" x14ac:dyDescent="0.15">
      <c r="B14" s="853" t="s">
        <v>8</v>
      </c>
      <c r="C14" s="854"/>
      <c r="D14" s="523">
        <v>491</v>
      </c>
      <c r="E14" s="279">
        <f t="shared" si="0"/>
        <v>1069</v>
      </c>
      <c r="F14" s="525">
        <v>612</v>
      </c>
      <c r="G14" s="279">
        <f t="shared" si="0"/>
        <v>1332</v>
      </c>
      <c r="H14" s="527">
        <v>842</v>
      </c>
      <c r="I14" s="279">
        <f t="shared" ref="I14" si="7">INT(H14*$G$6)-INT(INT(H14*$G$6)*0.8)</f>
        <v>1832</v>
      </c>
      <c r="J14" s="525">
        <v>957</v>
      </c>
      <c r="K14" s="279">
        <f t="shared" ref="K14" si="8">INT(J14*$G$6)-INT(INT(J14*$G$6)*0.8)</f>
        <v>2083</v>
      </c>
      <c r="M14" s="44"/>
    </row>
    <row r="15" spans="2:13" ht="22.15" customHeight="1" x14ac:dyDescent="0.15">
      <c r="B15" s="876" t="s">
        <v>511</v>
      </c>
      <c r="C15" s="877"/>
      <c r="D15" s="115"/>
      <c r="E15" s="120"/>
      <c r="F15" s="117"/>
      <c r="G15" s="118"/>
      <c r="H15" s="119"/>
      <c r="I15" s="116"/>
      <c r="J15" s="117"/>
      <c r="K15" s="116"/>
      <c r="M15" s="44"/>
    </row>
    <row r="16" spans="2:13" ht="22.15" customHeight="1" x14ac:dyDescent="0.15">
      <c r="B16" s="855" t="s">
        <v>4</v>
      </c>
      <c r="C16" s="856"/>
      <c r="D16" s="522">
        <v>357</v>
      </c>
      <c r="E16" s="279">
        <f t="shared" si="0"/>
        <v>777</v>
      </c>
      <c r="F16" s="524">
        <v>372</v>
      </c>
      <c r="G16" s="279">
        <f>INT(F16*$G$6)-INT(INT(F16*$G$6)*0.8)</f>
        <v>810</v>
      </c>
      <c r="H16" s="526">
        <v>470</v>
      </c>
      <c r="I16" s="279">
        <f>INT(H16*$G$6)-INT(INT(H16*$G$6)*0.8)</f>
        <v>1023</v>
      </c>
      <c r="J16" s="524">
        <v>525</v>
      </c>
      <c r="K16" s="279">
        <f>INT(J16*$G$6)-INT(INT(J16*$G$6)*0.8)</f>
        <v>1143</v>
      </c>
      <c r="M16" s="44"/>
    </row>
    <row r="17" spans="2:13" ht="22.15" customHeight="1" x14ac:dyDescent="0.15">
      <c r="B17" s="853" t="s">
        <v>5</v>
      </c>
      <c r="C17" s="854"/>
      <c r="D17" s="523">
        <v>388</v>
      </c>
      <c r="E17" s="279">
        <f t="shared" si="0"/>
        <v>845</v>
      </c>
      <c r="F17" s="525">
        <v>427</v>
      </c>
      <c r="G17" s="279">
        <f t="shared" ref="G17" si="9">INT(F17*$G$6)-INT(INT(F17*$G$6)*0.8)</f>
        <v>929</v>
      </c>
      <c r="H17" s="527">
        <v>547</v>
      </c>
      <c r="I17" s="279">
        <f t="shared" ref="I17" si="10">INT(H17*$G$6)-INT(INT(H17*$G$6)*0.8)</f>
        <v>1191</v>
      </c>
      <c r="J17" s="525">
        <v>611</v>
      </c>
      <c r="K17" s="279">
        <f t="shared" ref="K17" si="11">INT(J17*$G$6)-INT(INT(J17*$G$6)*0.8)</f>
        <v>1330</v>
      </c>
      <c r="M17" s="44"/>
    </row>
    <row r="18" spans="2:13" ht="22.15" customHeight="1" x14ac:dyDescent="0.15">
      <c r="B18" s="853" t="s">
        <v>6</v>
      </c>
      <c r="C18" s="854"/>
      <c r="D18" s="523">
        <v>415</v>
      </c>
      <c r="E18" s="279">
        <f t="shared" si="0"/>
        <v>903</v>
      </c>
      <c r="F18" s="525">
        <v>482</v>
      </c>
      <c r="G18" s="279">
        <f t="shared" ref="G18" si="12">INT(F18*$G$6)-INT(INT(F18*$G$6)*0.8)</f>
        <v>1049</v>
      </c>
      <c r="H18" s="527">
        <v>623</v>
      </c>
      <c r="I18" s="279">
        <f t="shared" ref="I18" si="13">INT(H18*$G$6)-INT(INT(H18*$G$6)*0.8)</f>
        <v>1356</v>
      </c>
      <c r="J18" s="525">
        <v>696</v>
      </c>
      <c r="K18" s="279">
        <f t="shared" ref="K18" si="14">INT(J18*$G$6)-INT(INT(J18*$G$6)*0.8)</f>
        <v>1515</v>
      </c>
      <c r="M18" s="44"/>
    </row>
    <row r="19" spans="2:13" ht="22.15" customHeight="1" x14ac:dyDescent="0.15">
      <c r="B19" s="853" t="s">
        <v>7</v>
      </c>
      <c r="C19" s="854"/>
      <c r="D19" s="523">
        <v>445</v>
      </c>
      <c r="E19" s="279">
        <f t="shared" si="0"/>
        <v>969</v>
      </c>
      <c r="F19" s="525">
        <v>536</v>
      </c>
      <c r="G19" s="279">
        <f t="shared" ref="G19" si="15">INT(F19*$G$6)-INT(INT(F19*$G$6)*0.8)</f>
        <v>1167</v>
      </c>
      <c r="H19" s="527">
        <v>719</v>
      </c>
      <c r="I19" s="279">
        <f t="shared" ref="I19" si="16">INT(H19*$G$6)-INT(INT(H19*$G$6)*0.8)</f>
        <v>1565</v>
      </c>
      <c r="J19" s="525">
        <v>805</v>
      </c>
      <c r="K19" s="279">
        <f t="shared" ref="K19" si="17">INT(J19*$G$6)-INT(INT(J19*$G$6)*0.8)</f>
        <v>1752</v>
      </c>
      <c r="M19" s="44"/>
    </row>
    <row r="20" spans="2:13" ht="22.15" customHeight="1" thickBot="1" x14ac:dyDescent="0.2">
      <c r="B20" s="853" t="s">
        <v>8</v>
      </c>
      <c r="C20" s="854"/>
      <c r="D20" s="523">
        <v>475</v>
      </c>
      <c r="E20" s="279">
        <f t="shared" si="0"/>
        <v>1034</v>
      </c>
      <c r="F20" s="525">
        <v>591</v>
      </c>
      <c r="G20" s="279">
        <f t="shared" ref="G20" si="18">INT(F20*$G$6)-INT(INT(F20*$G$6)*0.8)</f>
        <v>1286</v>
      </c>
      <c r="H20" s="527">
        <v>816</v>
      </c>
      <c r="I20" s="279">
        <f t="shared" ref="I20" si="19">INT(H20*$G$6)-INT(INT(H20*$G$6)*0.8)</f>
        <v>1776</v>
      </c>
      <c r="J20" s="525">
        <v>912</v>
      </c>
      <c r="K20" s="279">
        <f t="shared" ref="K20" si="20">INT(J20*$G$6)-INT(INT(J20*$G$6)*0.8)</f>
        <v>1985</v>
      </c>
      <c r="M20" s="44"/>
    </row>
    <row r="21" spans="2:13" ht="22.15" customHeight="1" thickBot="1" x14ac:dyDescent="0.2">
      <c r="B21" s="51"/>
      <c r="C21" s="51"/>
      <c r="D21" s="52"/>
      <c r="E21" s="53"/>
      <c r="F21" s="52"/>
      <c r="G21" s="53"/>
      <c r="H21" s="53"/>
      <c r="I21" s="53"/>
      <c r="J21" s="52"/>
      <c r="K21" s="53"/>
      <c r="L21" s="54"/>
      <c r="M21" s="44"/>
    </row>
    <row r="22" spans="2:13" ht="22.15" customHeight="1" thickBot="1" x14ac:dyDescent="0.2">
      <c r="B22" s="878" t="s">
        <v>40</v>
      </c>
      <c r="C22" s="879"/>
      <c r="D22" s="839" t="s">
        <v>88</v>
      </c>
      <c r="E22" s="840"/>
      <c r="F22" s="882" t="s">
        <v>89</v>
      </c>
      <c r="G22" s="883"/>
      <c r="H22" s="882" t="s">
        <v>90</v>
      </c>
      <c r="I22" s="883"/>
      <c r="J22" s="44"/>
      <c r="K22" s="44"/>
      <c r="L22" s="44"/>
      <c r="M22" s="44"/>
    </row>
    <row r="23" spans="2:13" ht="22.15" customHeight="1" thickBot="1" x14ac:dyDescent="0.2">
      <c r="B23" s="880"/>
      <c r="C23" s="881"/>
      <c r="D23" s="236" t="s">
        <v>0</v>
      </c>
      <c r="E23" s="237" t="s">
        <v>32</v>
      </c>
      <c r="F23" s="236" t="s">
        <v>0</v>
      </c>
      <c r="G23" s="237" t="s">
        <v>32</v>
      </c>
      <c r="H23" s="236" t="s">
        <v>0</v>
      </c>
      <c r="I23" s="237" t="s">
        <v>32</v>
      </c>
      <c r="J23" s="44"/>
      <c r="K23" s="44"/>
      <c r="L23" s="44"/>
      <c r="M23" s="44"/>
    </row>
    <row r="24" spans="2:13" ht="22.15" customHeight="1" x14ac:dyDescent="0.15">
      <c r="B24" s="874" t="s">
        <v>361</v>
      </c>
      <c r="C24" s="875"/>
      <c r="D24" s="241"/>
      <c r="E24" s="132"/>
      <c r="F24" s="238"/>
      <c r="G24" s="132"/>
      <c r="H24" s="241"/>
      <c r="I24" s="132"/>
      <c r="J24" s="44"/>
      <c r="K24" s="44"/>
      <c r="L24" s="44"/>
      <c r="M24" s="44"/>
    </row>
    <row r="25" spans="2:13" ht="22.15" customHeight="1" x14ac:dyDescent="0.15">
      <c r="B25" s="855" t="s">
        <v>4</v>
      </c>
      <c r="C25" s="856"/>
      <c r="D25" s="526">
        <v>622</v>
      </c>
      <c r="E25" s="279">
        <f>INT(D25*$G$6)-INT(INT(D25*$G$6)*0.8)</f>
        <v>1354</v>
      </c>
      <c r="F25" s="522">
        <v>715</v>
      </c>
      <c r="G25" s="279">
        <f>INT(F25*$G$6)-INT(INT(F25*$G$6)*0.8)</f>
        <v>1556</v>
      </c>
      <c r="H25" s="526">
        <v>762</v>
      </c>
      <c r="I25" s="279">
        <f>INT(H25*$G$6)-INT(INT(H25*$G$6)*0.8)</f>
        <v>1658</v>
      </c>
      <c r="J25" s="44"/>
      <c r="K25" s="44"/>
      <c r="L25" s="44"/>
      <c r="M25" s="44"/>
    </row>
    <row r="26" spans="2:13" ht="22.15" customHeight="1" x14ac:dyDescent="0.15">
      <c r="B26" s="853" t="s">
        <v>5</v>
      </c>
      <c r="C26" s="854"/>
      <c r="D26" s="527">
        <v>738</v>
      </c>
      <c r="E26" s="279">
        <f t="shared" ref="E26" si="21">INT(D26*$G$6)-INT(INT(D26*$G$6)*0.8)</f>
        <v>1606</v>
      </c>
      <c r="F26" s="523">
        <v>850</v>
      </c>
      <c r="G26" s="279">
        <f t="shared" ref="G26" si="22">INT(F26*$G$6)-INT(INT(F26*$G$6)*0.8)</f>
        <v>1850</v>
      </c>
      <c r="H26" s="527">
        <v>903</v>
      </c>
      <c r="I26" s="279">
        <f t="shared" ref="I26" si="23">INT(H26*$G$6)-INT(INT(H26*$G$6)*0.8)</f>
        <v>1965</v>
      </c>
      <c r="J26" s="44"/>
      <c r="K26" s="44"/>
      <c r="L26" s="44"/>
      <c r="M26" s="44"/>
    </row>
    <row r="27" spans="2:13" ht="22.15" customHeight="1" x14ac:dyDescent="0.15">
      <c r="B27" s="853" t="s">
        <v>6</v>
      </c>
      <c r="C27" s="854"/>
      <c r="D27" s="527">
        <v>852</v>
      </c>
      <c r="E27" s="279">
        <f t="shared" ref="E27" si="24">INT(D27*$G$6)-INT(INT(D27*$G$6)*0.8)</f>
        <v>1854</v>
      </c>
      <c r="F27" s="523">
        <v>981</v>
      </c>
      <c r="G27" s="279">
        <f t="shared" ref="G27" si="25">INT(F27*$G$6)-INT(INT(F27*$G$6)*0.8)</f>
        <v>2135</v>
      </c>
      <c r="H27" s="527">
        <v>1046</v>
      </c>
      <c r="I27" s="279">
        <f t="shared" ref="I27" si="26">INT(H27*$G$6)-INT(INT(H27*$G$6)*0.8)</f>
        <v>2276</v>
      </c>
      <c r="J27" s="44"/>
      <c r="K27" s="44"/>
      <c r="L27" s="44"/>
      <c r="M27" s="44"/>
    </row>
    <row r="28" spans="2:13" ht="22.15" customHeight="1" x14ac:dyDescent="0.15">
      <c r="B28" s="853" t="s">
        <v>7</v>
      </c>
      <c r="C28" s="854"/>
      <c r="D28" s="527">
        <v>987</v>
      </c>
      <c r="E28" s="279">
        <f t="shared" ref="E28" si="27">INT(D28*$G$6)-INT(INT(D28*$G$6)*0.8)</f>
        <v>2148</v>
      </c>
      <c r="F28" s="523">
        <v>1137</v>
      </c>
      <c r="G28" s="279">
        <f t="shared" ref="G28" si="28">INT(F28*$G$6)-INT(INT(F28*$G$6)*0.8)</f>
        <v>2474</v>
      </c>
      <c r="H28" s="527">
        <v>1215</v>
      </c>
      <c r="I28" s="279">
        <f t="shared" ref="I28" si="29">INT(H28*$G$6)-INT(INT(H28*$G$6)*0.8)</f>
        <v>2644</v>
      </c>
      <c r="J28" s="44"/>
      <c r="K28" s="44"/>
      <c r="L28" s="44"/>
      <c r="M28" s="44"/>
    </row>
    <row r="29" spans="2:13" ht="22.15" customHeight="1" x14ac:dyDescent="0.15">
      <c r="B29" s="853" t="s">
        <v>8</v>
      </c>
      <c r="C29" s="854"/>
      <c r="D29" s="527">
        <v>1120</v>
      </c>
      <c r="E29" s="279">
        <f t="shared" ref="E29" si="30">INT(D29*$G$6)-INT(INT(D29*$G$6)*0.8)</f>
        <v>2437</v>
      </c>
      <c r="F29" s="523">
        <v>1290</v>
      </c>
      <c r="G29" s="279">
        <f t="shared" ref="G29" si="31">INT(F29*$G$6)-INT(INT(F29*$G$6)*0.8)</f>
        <v>2807</v>
      </c>
      <c r="H29" s="527">
        <v>1379</v>
      </c>
      <c r="I29" s="279">
        <f t="shared" ref="I29" si="32">INT(H29*$G$6)-INT(INT(H29*$G$6)*0.8)</f>
        <v>3001</v>
      </c>
      <c r="J29" s="44"/>
      <c r="K29" s="44"/>
      <c r="L29" s="44"/>
      <c r="M29" s="44"/>
    </row>
    <row r="30" spans="2:13" ht="22.15" customHeight="1" x14ac:dyDescent="0.15">
      <c r="B30" s="876" t="s">
        <v>511</v>
      </c>
      <c r="C30" s="877"/>
      <c r="D30" s="254"/>
      <c r="E30" s="116"/>
      <c r="F30" s="255"/>
      <c r="G30" s="116"/>
      <c r="H30" s="254"/>
      <c r="I30" s="116"/>
      <c r="J30" s="44"/>
      <c r="K30" s="44"/>
      <c r="L30" s="44"/>
      <c r="M30" s="44"/>
    </row>
    <row r="31" spans="2:13" ht="22.15" customHeight="1" x14ac:dyDescent="0.15">
      <c r="B31" s="855" t="s">
        <v>4</v>
      </c>
      <c r="C31" s="856"/>
      <c r="D31" s="526">
        <v>584</v>
      </c>
      <c r="E31" s="279">
        <f>INT(D31*$G$6)-INT(INT(D31*$G$6)*0.8)</f>
        <v>1271</v>
      </c>
      <c r="F31" s="522">
        <v>675</v>
      </c>
      <c r="G31" s="279">
        <f>INT(F31*$G$6)-INT(INT(F31*$G$6)*0.8)</f>
        <v>1469</v>
      </c>
      <c r="H31" s="526">
        <v>714</v>
      </c>
      <c r="I31" s="279">
        <f>INT(H31*$G$6)-INT(INT(H31*$G$6)*0.8)</f>
        <v>1554</v>
      </c>
      <c r="J31" s="44"/>
      <c r="K31" s="44"/>
      <c r="L31" s="44"/>
      <c r="M31" s="44"/>
    </row>
    <row r="32" spans="2:13" ht="22.15" customHeight="1" x14ac:dyDescent="0.15">
      <c r="B32" s="853" t="s">
        <v>5</v>
      </c>
      <c r="C32" s="854"/>
      <c r="D32" s="527">
        <v>692</v>
      </c>
      <c r="E32" s="346">
        <f t="shared" ref="E32" si="33">INT(D32*$G$6)-INT(INT(D32*$G$6)*0.8)</f>
        <v>1506</v>
      </c>
      <c r="F32" s="523">
        <v>802</v>
      </c>
      <c r="G32" s="346">
        <f t="shared" ref="G32" si="34">INT(F32*$G$6)-INT(INT(F32*$G$6)*0.8)</f>
        <v>1745</v>
      </c>
      <c r="H32" s="527">
        <v>847</v>
      </c>
      <c r="I32" s="346">
        <f t="shared" ref="I32" si="35">INT(H32*$G$6)-INT(INT(H32*$G$6)*0.8)</f>
        <v>1843</v>
      </c>
      <c r="J32" s="44"/>
      <c r="K32" s="44"/>
      <c r="L32" s="44"/>
      <c r="M32" s="44"/>
    </row>
    <row r="33" spans="2:13" ht="22.15" customHeight="1" x14ac:dyDescent="0.15">
      <c r="B33" s="853" t="s">
        <v>6</v>
      </c>
      <c r="C33" s="854"/>
      <c r="D33" s="527">
        <v>800</v>
      </c>
      <c r="E33" s="279">
        <f t="shared" ref="E33" si="36">INT(D33*$G$6)-INT(INT(D33*$G$6)*0.8)</f>
        <v>1741</v>
      </c>
      <c r="F33" s="523">
        <v>926</v>
      </c>
      <c r="G33" s="279">
        <f t="shared" ref="G33" si="37">INT(F33*$G$6)-INT(INT(F33*$G$6)*0.8)</f>
        <v>2015</v>
      </c>
      <c r="H33" s="527">
        <v>983</v>
      </c>
      <c r="I33" s="279">
        <f t="shared" ref="I33" si="38">INT(H33*$G$6)-INT(INT(H33*$G$6)*0.8)</f>
        <v>2139</v>
      </c>
      <c r="J33" s="44"/>
      <c r="K33" s="44"/>
      <c r="L33" s="44"/>
      <c r="M33" s="44"/>
    </row>
    <row r="34" spans="2:13" ht="22.15" customHeight="1" x14ac:dyDescent="0.15">
      <c r="B34" s="853" t="s">
        <v>7</v>
      </c>
      <c r="C34" s="854"/>
      <c r="D34" s="527">
        <v>929</v>
      </c>
      <c r="E34" s="279">
        <f t="shared" ref="E34" si="39">INT(D34*$G$6)-INT(INT(D34*$G$6)*0.8)</f>
        <v>2022</v>
      </c>
      <c r="F34" s="523">
        <v>1077</v>
      </c>
      <c r="G34" s="279">
        <f t="shared" ref="G34" si="40">INT(F34*$G$6)-INT(INT(F34*$G$6)*0.8)</f>
        <v>2344</v>
      </c>
      <c r="H34" s="527">
        <v>1140</v>
      </c>
      <c r="I34" s="279">
        <f t="shared" ref="I34" si="41">INT(H34*$G$6)-INT(INT(H34*$G$6)*0.8)</f>
        <v>2481</v>
      </c>
      <c r="J34" s="44"/>
      <c r="K34" s="44"/>
      <c r="L34" s="44"/>
      <c r="M34" s="44"/>
    </row>
    <row r="35" spans="2:13" ht="22.15" customHeight="1" thickBot="1" x14ac:dyDescent="0.2">
      <c r="B35" s="876" t="s">
        <v>8</v>
      </c>
      <c r="C35" s="877"/>
      <c r="D35" s="254">
        <v>1053</v>
      </c>
      <c r="E35" s="116">
        <f t="shared" ref="E35" si="42">INT(D35*$G$6)-INT(INT(D35*$G$6)*0.8)</f>
        <v>2292</v>
      </c>
      <c r="F35" s="255">
        <v>1224</v>
      </c>
      <c r="G35" s="116">
        <f t="shared" ref="G35" si="43">INT(F35*$G$6)-INT(INT(F35*$G$6)*0.8)</f>
        <v>2664</v>
      </c>
      <c r="H35" s="254">
        <v>1300</v>
      </c>
      <c r="I35" s="116">
        <f t="shared" ref="I35" si="44">INT(H35*$G$6)-INT(INT(H35*$G$6)*0.8)</f>
        <v>2829</v>
      </c>
      <c r="J35" s="44"/>
      <c r="K35" s="44"/>
      <c r="L35" s="44"/>
      <c r="M35" s="44"/>
    </row>
    <row r="36" spans="2:13" ht="14.25" customHeight="1" thickBot="1" x14ac:dyDescent="0.2">
      <c r="B36" s="243"/>
      <c r="C36" s="243"/>
      <c r="D36" s="529"/>
      <c r="E36" s="530"/>
      <c r="F36" s="529"/>
      <c r="G36" s="530"/>
      <c r="H36" s="530"/>
      <c r="I36" s="530"/>
      <c r="J36" s="49"/>
      <c r="K36" s="50"/>
      <c r="L36" s="54"/>
      <c r="M36" s="44"/>
    </row>
    <row r="37" spans="2:13" ht="17.25" customHeight="1" thickBot="1" x14ac:dyDescent="0.2">
      <c r="B37" s="242" t="s">
        <v>35</v>
      </c>
      <c r="C37" s="243"/>
      <c r="D37" s="857" t="s">
        <v>0</v>
      </c>
      <c r="E37" s="858"/>
      <c r="F37" s="848" t="s">
        <v>32</v>
      </c>
      <c r="G37" s="848"/>
      <c r="H37" s="850"/>
      <c r="I37" s="851"/>
      <c r="J37" s="851"/>
      <c r="K37" s="852"/>
      <c r="L37" s="244"/>
      <c r="M37" s="44"/>
    </row>
    <row r="38" spans="2:13" ht="18" customHeight="1" x14ac:dyDescent="0.15">
      <c r="B38" s="884" t="s">
        <v>362</v>
      </c>
      <c r="C38" s="885"/>
      <c r="D38" s="845">
        <v>30</v>
      </c>
      <c r="E38" s="849"/>
      <c r="F38" s="845">
        <f>INT(D38*$G$6)-INT(INT(D38*$G$6)*0.8)</f>
        <v>66</v>
      </c>
      <c r="G38" s="846"/>
      <c r="H38" s="841" t="s">
        <v>34</v>
      </c>
      <c r="I38" s="842"/>
      <c r="J38" s="842"/>
      <c r="K38" s="843"/>
      <c r="L38" s="218"/>
      <c r="M38" s="44"/>
    </row>
    <row r="39" spans="2:13" ht="18" customHeight="1" x14ac:dyDescent="0.15">
      <c r="B39" s="780" t="s">
        <v>231</v>
      </c>
      <c r="C39" s="781"/>
      <c r="D39" s="816"/>
      <c r="E39" s="847"/>
      <c r="F39" s="784"/>
      <c r="G39" s="785"/>
      <c r="H39" s="871"/>
      <c r="I39" s="872"/>
      <c r="J39" s="872"/>
      <c r="K39" s="873"/>
      <c r="L39" s="218"/>
      <c r="M39" s="44"/>
    </row>
    <row r="40" spans="2:13" ht="18" customHeight="1" x14ac:dyDescent="0.15">
      <c r="B40" s="831" t="s">
        <v>366</v>
      </c>
      <c r="C40" s="832"/>
      <c r="D40" s="776">
        <v>50</v>
      </c>
      <c r="E40" s="777"/>
      <c r="F40" s="767">
        <f>INT(D40*$G$6)-INT(INT(D40*$G$6)*0.8)</f>
        <v>109</v>
      </c>
      <c r="G40" s="844"/>
      <c r="H40" s="741"/>
      <c r="I40" s="742"/>
      <c r="J40" s="742"/>
      <c r="K40" s="743"/>
      <c r="L40" s="218"/>
      <c r="M40" s="44"/>
    </row>
    <row r="41" spans="2:13" ht="18" customHeight="1" x14ac:dyDescent="0.15">
      <c r="B41" s="782" t="s">
        <v>367</v>
      </c>
      <c r="C41" s="783"/>
      <c r="D41" s="805">
        <v>100</v>
      </c>
      <c r="E41" s="806"/>
      <c r="F41" s="767">
        <f t="shared" ref="F41:F45" si="45">INT(D41*$G$6)-INT(INT(D41*$G$6)*0.8)</f>
        <v>218</v>
      </c>
      <c r="G41" s="768"/>
      <c r="H41" s="741"/>
      <c r="I41" s="742"/>
      <c r="J41" s="742"/>
      <c r="K41" s="743"/>
      <c r="L41" s="45"/>
      <c r="M41" s="44"/>
    </row>
    <row r="42" spans="2:13" ht="18" customHeight="1" x14ac:dyDescent="0.15">
      <c r="B42" s="782" t="s">
        <v>368</v>
      </c>
      <c r="C42" s="783"/>
      <c r="D42" s="805">
        <v>150</v>
      </c>
      <c r="E42" s="806"/>
      <c r="F42" s="767">
        <f t="shared" si="45"/>
        <v>327</v>
      </c>
      <c r="G42" s="768"/>
      <c r="H42" s="741"/>
      <c r="I42" s="742"/>
      <c r="J42" s="742"/>
      <c r="K42" s="743"/>
      <c r="L42" s="218"/>
      <c r="M42" s="44"/>
    </row>
    <row r="43" spans="2:13" ht="18" customHeight="1" x14ac:dyDescent="0.15">
      <c r="B43" s="782" t="s">
        <v>369</v>
      </c>
      <c r="C43" s="783"/>
      <c r="D43" s="805">
        <v>200</v>
      </c>
      <c r="E43" s="806"/>
      <c r="F43" s="767">
        <f t="shared" si="45"/>
        <v>436</v>
      </c>
      <c r="G43" s="768"/>
      <c r="H43" s="741"/>
      <c r="I43" s="742"/>
      <c r="J43" s="742"/>
      <c r="K43" s="743"/>
      <c r="L43" s="45"/>
      <c r="M43" s="44"/>
    </row>
    <row r="44" spans="2:13" ht="18" customHeight="1" x14ac:dyDescent="0.15">
      <c r="B44" s="782" t="s">
        <v>370</v>
      </c>
      <c r="C44" s="783"/>
      <c r="D44" s="805">
        <v>250</v>
      </c>
      <c r="E44" s="806"/>
      <c r="F44" s="767">
        <f t="shared" si="45"/>
        <v>544</v>
      </c>
      <c r="G44" s="768"/>
      <c r="H44" s="741"/>
      <c r="I44" s="742"/>
      <c r="J44" s="742"/>
      <c r="K44" s="743"/>
      <c r="L44" s="45"/>
      <c r="M44" s="44"/>
    </row>
    <row r="45" spans="2:13" ht="18" customHeight="1" x14ac:dyDescent="0.15">
      <c r="B45" s="782" t="s">
        <v>371</v>
      </c>
      <c r="C45" s="783"/>
      <c r="D45" s="805">
        <v>300</v>
      </c>
      <c r="E45" s="806"/>
      <c r="F45" s="767">
        <f t="shared" si="45"/>
        <v>653</v>
      </c>
      <c r="G45" s="768"/>
      <c r="H45" s="818"/>
      <c r="I45" s="819"/>
      <c r="J45" s="819"/>
      <c r="K45" s="820"/>
      <c r="L45" s="45"/>
      <c r="M45" s="44"/>
    </row>
    <row r="46" spans="2:13" ht="18" customHeight="1" x14ac:dyDescent="0.15">
      <c r="B46" s="780" t="s">
        <v>387</v>
      </c>
      <c r="C46" s="781"/>
      <c r="D46" s="821"/>
      <c r="E46" s="822"/>
      <c r="F46" s="816"/>
      <c r="G46" s="817"/>
      <c r="H46" s="727" t="s">
        <v>42</v>
      </c>
      <c r="I46" s="728"/>
      <c r="J46" s="728"/>
      <c r="K46" s="729"/>
      <c r="L46" s="45"/>
      <c r="M46" s="44"/>
    </row>
    <row r="47" spans="2:13" ht="18" customHeight="1" x14ac:dyDescent="0.15">
      <c r="B47" s="831" t="s">
        <v>372</v>
      </c>
      <c r="C47" s="832"/>
      <c r="D47" s="776">
        <v>12</v>
      </c>
      <c r="E47" s="777"/>
      <c r="F47" s="767">
        <f t="shared" ref="F47:F51" si="46">INT(D47*$G$6)-INT(INT(D47*$G$6)*0.8)</f>
        <v>26</v>
      </c>
      <c r="G47" s="768"/>
      <c r="H47" s="678"/>
      <c r="I47" s="679"/>
      <c r="J47" s="679"/>
      <c r="K47" s="680"/>
      <c r="L47" s="45"/>
      <c r="M47" s="44"/>
    </row>
    <row r="48" spans="2:13" ht="18" customHeight="1" x14ac:dyDescent="0.15">
      <c r="B48" s="782" t="s">
        <v>373</v>
      </c>
      <c r="C48" s="783"/>
      <c r="D48" s="805">
        <v>16</v>
      </c>
      <c r="E48" s="806"/>
      <c r="F48" s="767">
        <f t="shared" si="46"/>
        <v>35</v>
      </c>
      <c r="G48" s="768"/>
      <c r="H48" s="678"/>
      <c r="I48" s="679"/>
      <c r="J48" s="679"/>
      <c r="K48" s="680"/>
      <c r="L48" s="45"/>
      <c r="M48" s="44"/>
    </row>
    <row r="49" spans="2:13" ht="18" customHeight="1" x14ac:dyDescent="0.15">
      <c r="B49" s="782" t="s">
        <v>374</v>
      </c>
      <c r="C49" s="783"/>
      <c r="D49" s="805">
        <v>20</v>
      </c>
      <c r="E49" s="806"/>
      <c r="F49" s="767">
        <f t="shared" si="46"/>
        <v>44</v>
      </c>
      <c r="G49" s="768"/>
      <c r="H49" s="678"/>
      <c r="I49" s="679"/>
      <c r="J49" s="679"/>
      <c r="K49" s="680"/>
      <c r="L49" s="45"/>
      <c r="M49" s="44"/>
    </row>
    <row r="50" spans="2:13" ht="18" customHeight="1" x14ac:dyDescent="0.15">
      <c r="B50" s="782" t="s">
        <v>375</v>
      </c>
      <c r="C50" s="783"/>
      <c r="D50" s="805">
        <v>24</v>
      </c>
      <c r="E50" s="806"/>
      <c r="F50" s="767">
        <f t="shared" si="46"/>
        <v>53</v>
      </c>
      <c r="G50" s="768"/>
      <c r="H50" s="678"/>
      <c r="I50" s="679"/>
      <c r="J50" s="679"/>
      <c r="K50" s="680"/>
      <c r="L50" s="45"/>
      <c r="M50" s="44"/>
    </row>
    <row r="51" spans="2:13" ht="18" customHeight="1" x14ac:dyDescent="0.15">
      <c r="B51" s="782" t="s">
        <v>665</v>
      </c>
      <c r="C51" s="783"/>
      <c r="D51" s="805">
        <v>28</v>
      </c>
      <c r="E51" s="806"/>
      <c r="F51" s="767">
        <f t="shared" si="46"/>
        <v>61</v>
      </c>
      <c r="G51" s="768"/>
      <c r="H51" s="681"/>
      <c r="I51" s="682"/>
      <c r="J51" s="682"/>
      <c r="K51" s="683"/>
      <c r="L51" s="45"/>
      <c r="M51" s="44"/>
    </row>
    <row r="52" spans="2:13" ht="18" customHeight="1" x14ac:dyDescent="0.15">
      <c r="B52" s="782" t="s">
        <v>388</v>
      </c>
      <c r="C52" s="783"/>
      <c r="D52" s="805">
        <v>40</v>
      </c>
      <c r="E52" s="806"/>
      <c r="F52" s="767">
        <f t="shared" ref="F52:F78" si="47">INT(D52*$G$6)-INT(INT(D52*$G$6)*0.8)</f>
        <v>87</v>
      </c>
      <c r="G52" s="768"/>
      <c r="H52" s="602" t="s">
        <v>34</v>
      </c>
      <c r="I52" s="600"/>
      <c r="J52" s="600"/>
      <c r="K52" s="601"/>
      <c r="L52" s="45"/>
      <c r="M52" s="44"/>
    </row>
    <row r="53" spans="2:13" ht="18" customHeight="1" x14ac:dyDescent="0.15">
      <c r="B53" s="782" t="s">
        <v>389</v>
      </c>
      <c r="C53" s="783"/>
      <c r="D53" s="805">
        <v>60</v>
      </c>
      <c r="E53" s="806"/>
      <c r="F53" s="767">
        <f t="shared" si="47"/>
        <v>131</v>
      </c>
      <c r="G53" s="768"/>
      <c r="H53" s="567"/>
      <c r="I53" s="595"/>
      <c r="J53" s="595"/>
      <c r="K53" s="596"/>
      <c r="L53" s="45"/>
      <c r="M53" s="44"/>
    </row>
    <row r="54" spans="2:13" ht="18" customHeight="1" x14ac:dyDescent="0.15">
      <c r="B54" s="828" t="s">
        <v>390</v>
      </c>
      <c r="C54" s="829"/>
      <c r="D54" s="821"/>
      <c r="E54" s="822"/>
      <c r="F54" s="784"/>
      <c r="G54" s="785"/>
      <c r="H54" s="825" t="s">
        <v>41</v>
      </c>
      <c r="I54" s="826"/>
      <c r="J54" s="826"/>
      <c r="K54" s="827"/>
      <c r="L54" s="45"/>
      <c r="M54" s="44"/>
    </row>
    <row r="55" spans="2:13" ht="18" customHeight="1" x14ac:dyDescent="0.15">
      <c r="B55" s="438" t="s">
        <v>512</v>
      </c>
      <c r="C55" s="531"/>
      <c r="D55" s="776">
        <v>560</v>
      </c>
      <c r="E55" s="777"/>
      <c r="F55" s="776">
        <f t="shared" si="47"/>
        <v>1219</v>
      </c>
      <c r="G55" s="777"/>
      <c r="H55" s="681"/>
      <c r="I55" s="682"/>
      <c r="J55" s="682"/>
      <c r="K55" s="683"/>
      <c r="L55" s="218"/>
      <c r="M55" s="44"/>
    </row>
    <row r="56" spans="2:13" ht="18" customHeight="1" x14ac:dyDescent="0.15">
      <c r="B56" s="435" t="s">
        <v>513</v>
      </c>
      <c r="C56" s="436"/>
      <c r="D56" s="805">
        <v>240</v>
      </c>
      <c r="E56" s="806"/>
      <c r="F56" s="776">
        <f t="shared" si="47"/>
        <v>523</v>
      </c>
      <c r="G56" s="777"/>
      <c r="H56" s="727"/>
      <c r="I56" s="728"/>
      <c r="J56" s="728"/>
      <c r="K56" s="729"/>
      <c r="L56" s="218"/>
      <c r="M56" s="44"/>
    </row>
    <row r="57" spans="2:13" ht="18" customHeight="1" x14ac:dyDescent="0.15">
      <c r="B57" s="435" t="s">
        <v>514</v>
      </c>
      <c r="C57" s="436"/>
      <c r="D57" s="805">
        <v>593</v>
      </c>
      <c r="E57" s="806"/>
      <c r="F57" s="776">
        <f t="shared" si="47"/>
        <v>1291</v>
      </c>
      <c r="G57" s="777"/>
      <c r="H57" s="727"/>
      <c r="I57" s="728"/>
      <c r="J57" s="728"/>
      <c r="K57" s="729"/>
      <c r="L57" s="218"/>
      <c r="M57" s="44"/>
    </row>
    <row r="58" spans="2:13" ht="18" customHeight="1" x14ac:dyDescent="0.15">
      <c r="B58" s="435" t="s">
        <v>515</v>
      </c>
      <c r="C58" s="436"/>
      <c r="D58" s="805">
        <v>273</v>
      </c>
      <c r="E58" s="806"/>
      <c r="F58" s="776">
        <f t="shared" si="47"/>
        <v>594</v>
      </c>
      <c r="G58" s="777"/>
      <c r="H58" s="727"/>
      <c r="I58" s="728"/>
      <c r="J58" s="728"/>
      <c r="K58" s="729"/>
      <c r="L58" s="218"/>
      <c r="M58" s="44"/>
    </row>
    <row r="59" spans="2:13" ht="18" customHeight="1" x14ac:dyDescent="0.15">
      <c r="B59" s="435" t="s">
        <v>516</v>
      </c>
      <c r="C59" s="436"/>
      <c r="D59" s="805">
        <v>793</v>
      </c>
      <c r="E59" s="806"/>
      <c r="F59" s="776">
        <f t="shared" si="47"/>
        <v>1726</v>
      </c>
      <c r="G59" s="777"/>
      <c r="H59" s="727"/>
      <c r="I59" s="728"/>
      <c r="J59" s="728"/>
      <c r="K59" s="729"/>
      <c r="L59" s="218"/>
      <c r="M59" s="44"/>
    </row>
    <row r="60" spans="2:13" ht="18" customHeight="1" x14ac:dyDescent="0.15">
      <c r="B60" s="435" t="s">
        <v>517</v>
      </c>
      <c r="C60" s="436"/>
      <c r="D60" s="805">
        <v>473</v>
      </c>
      <c r="E60" s="806"/>
      <c r="F60" s="776">
        <f t="shared" si="47"/>
        <v>1030</v>
      </c>
      <c r="G60" s="777"/>
      <c r="H60" s="727"/>
      <c r="I60" s="728"/>
      <c r="J60" s="728"/>
      <c r="K60" s="729"/>
      <c r="L60" s="218"/>
      <c r="M60" s="44"/>
    </row>
    <row r="61" spans="2:13" ht="18" customHeight="1" x14ac:dyDescent="0.15">
      <c r="B61" s="891" t="s">
        <v>539</v>
      </c>
      <c r="C61" s="892"/>
      <c r="D61" s="805">
        <v>270</v>
      </c>
      <c r="E61" s="806"/>
      <c r="F61" s="776">
        <f t="shared" si="47"/>
        <v>588</v>
      </c>
      <c r="G61" s="777"/>
      <c r="H61" s="727"/>
      <c r="I61" s="728"/>
      <c r="J61" s="728"/>
      <c r="K61" s="729"/>
      <c r="L61" s="218"/>
      <c r="M61" s="44"/>
    </row>
    <row r="62" spans="2:13" ht="18" customHeight="1" x14ac:dyDescent="0.15">
      <c r="B62" s="778" t="s">
        <v>395</v>
      </c>
      <c r="C62" s="779"/>
      <c r="D62" s="805">
        <v>110</v>
      </c>
      <c r="E62" s="806"/>
      <c r="F62" s="767">
        <f t="shared" si="47"/>
        <v>240</v>
      </c>
      <c r="G62" s="768"/>
      <c r="H62" s="744" t="s">
        <v>34</v>
      </c>
      <c r="I62" s="745"/>
      <c r="J62" s="745"/>
      <c r="K62" s="746"/>
      <c r="L62" s="45"/>
      <c r="M62" s="44"/>
    </row>
    <row r="63" spans="2:13" ht="18" customHeight="1" x14ac:dyDescent="0.15">
      <c r="B63" s="893" t="s">
        <v>436</v>
      </c>
      <c r="C63" s="808"/>
      <c r="D63" s="776">
        <v>240</v>
      </c>
      <c r="E63" s="777"/>
      <c r="F63" s="767">
        <f t="shared" si="47"/>
        <v>523</v>
      </c>
      <c r="G63" s="844"/>
      <c r="H63" s="813" t="s">
        <v>73</v>
      </c>
      <c r="I63" s="814"/>
      <c r="J63" s="814"/>
      <c r="K63" s="815"/>
      <c r="L63" s="45"/>
      <c r="M63" s="44"/>
    </row>
    <row r="64" spans="2:13" ht="18" customHeight="1" x14ac:dyDescent="0.15">
      <c r="B64" s="778" t="s">
        <v>396</v>
      </c>
      <c r="C64" s="779"/>
      <c r="D64" s="776">
        <v>1920</v>
      </c>
      <c r="E64" s="777"/>
      <c r="F64" s="776">
        <f t="shared" si="47"/>
        <v>4178</v>
      </c>
      <c r="G64" s="777"/>
      <c r="H64" s="744" t="s">
        <v>41</v>
      </c>
      <c r="I64" s="745"/>
      <c r="J64" s="745"/>
      <c r="K64" s="746"/>
      <c r="L64" s="45"/>
      <c r="M64" s="44"/>
    </row>
    <row r="65" spans="2:13" ht="18" customHeight="1" x14ac:dyDescent="0.15">
      <c r="B65" s="828" t="s">
        <v>379</v>
      </c>
      <c r="C65" s="829"/>
      <c r="D65" s="776">
        <v>1250</v>
      </c>
      <c r="E65" s="777"/>
      <c r="F65" s="776">
        <f t="shared" si="47"/>
        <v>2720</v>
      </c>
      <c r="G65" s="777"/>
      <c r="H65" s="825" t="s">
        <v>41</v>
      </c>
      <c r="I65" s="826"/>
      <c r="J65" s="826"/>
      <c r="K65" s="827"/>
      <c r="L65" s="45"/>
      <c r="M65" s="44"/>
    </row>
    <row r="66" spans="2:13" ht="18" customHeight="1" x14ac:dyDescent="0.15">
      <c r="B66" s="782" t="s">
        <v>243</v>
      </c>
      <c r="C66" s="783"/>
      <c r="D66" s="776">
        <v>60</v>
      </c>
      <c r="E66" s="777"/>
      <c r="F66" s="767">
        <f t="shared" si="47"/>
        <v>131</v>
      </c>
      <c r="G66" s="768"/>
      <c r="H66" s="744" t="s">
        <v>34</v>
      </c>
      <c r="I66" s="745"/>
      <c r="J66" s="745"/>
      <c r="K66" s="746"/>
      <c r="L66" s="218"/>
      <c r="M66" s="44"/>
    </row>
    <row r="67" spans="2:13" s="246" customFormat="1" ht="18" customHeight="1" x14ac:dyDescent="0.15">
      <c r="B67" s="778" t="s">
        <v>244</v>
      </c>
      <c r="C67" s="779"/>
      <c r="D67" s="811">
        <v>50</v>
      </c>
      <c r="E67" s="812"/>
      <c r="F67" s="767">
        <f t="shared" si="47"/>
        <v>109</v>
      </c>
      <c r="G67" s="768"/>
      <c r="H67" s="825" t="s">
        <v>41</v>
      </c>
      <c r="I67" s="826"/>
      <c r="J67" s="826"/>
      <c r="K67" s="827"/>
      <c r="L67" s="245"/>
    </row>
    <row r="68" spans="2:13" s="246" customFormat="1" ht="18" customHeight="1" x14ac:dyDescent="0.15">
      <c r="B68" s="778" t="s">
        <v>245</v>
      </c>
      <c r="C68" s="779"/>
      <c r="D68" s="811">
        <v>200</v>
      </c>
      <c r="E68" s="812"/>
      <c r="F68" s="767">
        <f t="shared" si="47"/>
        <v>436</v>
      </c>
      <c r="G68" s="768"/>
      <c r="H68" s="836" t="s">
        <v>33</v>
      </c>
      <c r="I68" s="837"/>
      <c r="J68" s="837"/>
      <c r="K68" s="838"/>
      <c r="L68" s="245"/>
    </row>
    <row r="69" spans="2:13" ht="18" customHeight="1" x14ac:dyDescent="0.15">
      <c r="B69" s="778" t="s">
        <v>380</v>
      </c>
      <c r="C69" s="779"/>
      <c r="D69" s="811">
        <v>20</v>
      </c>
      <c r="E69" s="812"/>
      <c r="F69" s="767">
        <f t="shared" si="47"/>
        <v>44</v>
      </c>
      <c r="G69" s="768"/>
      <c r="H69" s="859" t="s">
        <v>102</v>
      </c>
      <c r="I69" s="860"/>
      <c r="J69" s="860"/>
      <c r="K69" s="861"/>
      <c r="L69" s="45"/>
      <c r="M69" s="44"/>
    </row>
    <row r="70" spans="2:13" ht="18" customHeight="1" x14ac:dyDescent="0.15">
      <c r="B70" s="778" t="s">
        <v>381</v>
      </c>
      <c r="C70" s="779"/>
      <c r="D70" s="811">
        <v>5</v>
      </c>
      <c r="E70" s="812"/>
      <c r="F70" s="767">
        <f t="shared" si="47"/>
        <v>11</v>
      </c>
      <c r="G70" s="768"/>
      <c r="H70" s="862"/>
      <c r="I70" s="863"/>
      <c r="J70" s="863"/>
      <c r="K70" s="864"/>
      <c r="L70" s="45"/>
      <c r="M70" s="44"/>
    </row>
    <row r="71" spans="2:13" ht="18" customHeight="1" x14ac:dyDescent="0.15">
      <c r="B71" s="778" t="s">
        <v>382</v>
      </c>
      <c r="C71" s="779"/>
      <c r="D71" s="776">
        <v>150</v>
      </c>
      <c r="E71" s="777"/>
      <c r="F71" s="767">
        <f t="shared" si="47"/>
        <v>327</v>
      </c>
      <c r="G71" s="768"/>
      <c r="H71" s="859" t="s">
        <v>33</v>
      </c>
      <c r="I71" s="860"/>
      <c r="J71" s="860"/>
      <c r="K71" s="861"/>
      <c r="L71" s="45"/>
      <c r="M71" s="44"/>
    </row>
    <row r="72" spans="2:13" ht="18" customHeight="1" x14ac:dyDescent="0.15">
      <c r="B72" s="778" t="s">
        <v>537</v>
      </c>
      <c r="C72" s="779"/>
      <c r="D72" s="776">
        <v>155</v>
      </c>
      <c r="E72" s="777"/>
      <c r="F72" s="767">
        <f t="shared" si="47"/>
        <v>338</v>
      </c>
      <c r="G72" s="768"/>
      <c r="H72" s="862" t="s">
        <v>540</v>
      </c>
      <c r="I72" s="863"/>
      <c r="J72" s="863"/>
      <c r="K72" s="864"/>
      <c r="L72" s="218"/>
      <c r="M72" s="44"/>
    </row>
    <row r="73" spans="2:13" ht="18" customHeight="1" x14ac:dyDescent="0.15">
      <c r="B73" s="778" t="s">
        <v>538</v>
      </c>
      <c r="C73" s="779"/>
      <c r="D73" s="805">
        <v>160</v>
      </c>
      <c r="E73" s="806"/>
      <c r="F73" s="769">
        <f t="shared" ref="F73" si="48">INT(D73*$G$6)-INT(INT(D73*$G$6)*0.8)</f>
        <v>348</v>
      </c>
      <c r="G73" s="773"/>
      <c r="H73" s="865" t="s">
        <v>540</v>
      </c>
      <c r="I73" s="866"/>
      <c r="J73" s="866"/>
      <c r="K73" s="867"/>
      <c r="L73" s="218"/>
      <c r="M73" s="44"/>
    </row>
    <row r="74" spans="2:13" ht="18" customHeight="1" x14ac:dyDescent="0.15">
      <c r="B74" s="782" t="s">
        <v>397</v>
      </c>
      <c r="C74" s="783"/>
      <c r="D74" s="805">
        <v>100</v>
      </c>
      <c r="E74" s="806"/>
      <c r="F74" s="767">
        <f t="shared" si="47"/>
        <v>218</v>
      </c>
      <c r="G74" s="768"/>
      <c r="H74" s="744" t="s">
        <v>34</v>
      </c>
      <c r="I74" s="745"/>
      <c r="J74" s="745"/>
      <c r="K74" s="746"/>
      <c r="L74" s="218"/>
      <c r="M74" s="44"/>
    </row>
    <row r="75" spans="2:13" ht="18" customHeight="1" x14ac:dyDescent="0.15">
      <c r="B75" s="782" t="s">
        <v>398</v>
      </c>
      <c r="C75" s="783"/>
      <c r="D75" s="805">
        <v>20</v>
      </c>
      <c r="E75" s="806"/>
      <c r="F75" s="767">
        <f t="shared" si="47"/>
        <v>44</v>
      </c>
      <c r="G75" s="768"/>
      <c r="H75" s="744" t="s">
        <v>34</v>
      </c>
      <c r="I75" s="745"/>
      <c r="J75" s="745"/>
      <c r="K75" s="746"/>
      <c r="L75" s="218"/>
      <c r="M75" s="44"/>
    </row>
    <row r="76" spans="2:13" ht="18" customHeight="1" x14ac:dyDescent="0.15">
      <c r="B76" s="782" t="s">
        <v>399</v>
      </c>
      <c r="C76" s="783"/>
      <c r="D76" s="805">
        <v>40</v>
      </c>
      <c r="E76" s="806"/>
      <c r="F76" s="767">
        <f t="shared" si="47"/>
        <v>87</v>
      </c>
      <c r="G76" s="768"/>
      <c r="H76" s="825" t="s">
        <v>41</v>
      </c>
      <c r="I76" s="826"/>
      <c r="J76" s="826"/>
      <c r="K76" s="827"/>
      <c r="L76" s="218"/>
      <c r="M76" s="44"/>
    </row>
    <row r="77" spans="2:13" ht="18" customHeight="1" x14ac:dyDescent="0.15">
      <c r="B77" s="833" t="s">
        <v>541</v>
      </c>
      <c r="C77" s="834"/>
      <c r="D77" s="805">
        <v>600</v>
      </c>
      <c r="E77" s="806"/>
      <c r="F77" s="769">
        <f t="shared" ref="F77" si="49">INT(D77*$G$6)-INT(INT(D77*$G$6)*0.8)</f>
        <v>1306</v>
      </c>
      <c r="G77" s="773"/>
      <c r="H77" s="868" t="s">
        <v>542</v>
      </c>
      <c r="I77" s="869"/>
      <c r="J77" s="869"/>
      <c r="K77" s="870"/>
      <c r="L77" s="218"/>
      <c r="M77" s="44"/>
    </row>
    <row r="78" spans="2:13" ht="18" customHeight="1" x14ac:dyDescent="0.15">
      <c r="B78" s="782" t="s">
        <v>386</v>
      </c>
      <c r="C78" s="783"/>
      <c r="D78" s="776">
        <v>12</v>
      </c>
      <c r="E78" s="777"/>
      <c r="F78" s="767">
        <f t="shared" si="47"/>
        <v>26</v>
      </c>
      <c r="G78" s="768"/>
      <c r="H78" s="813" t="s">
        <v>34</v>
      </c>
      <c r="I78" s="814"/>
      <c r="J78" s="814"/>
      <c r="K78" s="815"/>
      <c r="L78" s="218"/>
      <c r="M78" s="44"/>
    </row>
    <row r="79" spans="2:13" ht="18" customHeight="1" x14ac:dyDescent="0.15">
      <c r="B79" s="831" t="s">
        <v>392</v>
      </c>
      <c r="C79" s="832"/>
      <c r="D79" s="776">
        <v>22</v>
      </c>
      <c r="E79" s="777"/>
      <c r="F79" s="767">
        <f t="shared" ref="F79:F80" si="50">INT(D79*$G$6)-INT(INT(D79*$G$6)*0.8)</f>
        <v>48</v>
      </c>
      <c r="G79" s="844"/>
      <c r="H79" s="738" t="s">
        <v>400</v>
      </c>
      <c r="I79" s="739"/>
      <c r="J79" s="739"/>
      <c r="K79" s="740"/>
      <c r="L79" s="218"/>
      <c r="M79" s="44"/>
    </row>
    <row r="80" spans="2:13" ht="18" customHeight="1" x14ac:dyDescent="0.15">
      <c r="B80" s="782" t="s">
        <v>393</v>
      </c>
      <c r="C80" s="783"/>
      <c r="D80" s="776">
        <v>18</v>
      </c>
      <c r="E80" s="777"/>
      <c r="F80" s="767">
        <f t="shared" si="50"/>
        <v>39</v>
      </c>
      <c r="G80" s="768"/>
      <c r="H80" s="738" t="s">
        <v>400</v>
      </c>
      <c r="I80" s="739"/>
      <c r="J80" s="739"/>
      <c r="K80" s="740"/>
      <c r="L80" s="218"/>
      <c r="M80" s="44"/>
    </row>
    <row r="81" spans="2:13" ht="18" customHeight="1" x14ac:dyDescent="0.15">
      <c r="B81" s="782" t="s">
        <v>394</v>
      </c>
      <c r="C81" s="890"/>
      <c r="D81" s="774">
        <v>6</v>
      </c>
      <c r="E81" s="775"/>
      <c r="F81" s="769">
        <f t="shared" ref="F81" si="51">INT(D81*$G$6)-INT(INT(D81*$G$6)*0.8)</f>
        <v>13</v>
      </c>
      <c r="G81" s="773"/>
      <c r="H81" s="738" t="s">
        <v>400</v>
      </c>
      <c r="I81" s="739"/>
      <c r="J81" s="739"/>
      <c r="K81" s="740"/>
      <c r="L81" s="218"/>
      <c r="M81" s="44"/>
    </row>
    <row r="82" spans="2:13" ht="31.9" customHeight="1" x14ac:dyDescent="0.15">
      <c r="B82" s="886" t="s">
        <v>726</v>
      </c>
      <c r="C82" s="887"/>
      <c r="D82" s="764" t="s">
        <v>727</v>
      </c>
      <c r="E82" s="764"/>
      <c r="F82" s="888">
        <v>-205</v>
      </c>
      <c r="G82" s="888"/>
      <c r="H82" s="766" t="s">
        <v>34</v>
      </c>
      <c r="I82" s="766"/>
      <c r="J82" s="766"/>
      <c r="K82" s="766"/>
      <c r="L82" s="218"/>
      <c r="M82" s="44"/>
    </row>
    <row r="83" spans="2:13" ht="18" customHeight="1" thickBot="1" x14ac:dyDescent="0.2">
      <c r="B83" s="786" t="s">
        <v>728</v>
      </c>
      <c r="C83" s="787"/>
      <c r="D83" s="788" t="s">
        <v>729</v>
      </c>
      <c r="E83" s="788"/>
      <c r="F83" s="789">
        <v>-103</v>
      </c>
      <c r="G83" s="789"/>
      <c r="H83" s="804" t="s">
        <v>730</v>
      </c>
      <c r="I83" s="804"/>
      <c r="J83" s="804"/>
      <c r="K83" s="804"/>
      <c r="L83" s="218"/>
      <c r="M83" s="44"/>
    </row>
    <row r="84" spans="2:13" ht="9.75" customHeight="1" thickBot="1" x14ac:dyDescent="0.2"/>
    <row r="85" spans="2:13" ht="20.100000000000001" customHeight="1" thickBot="1" x14ac:dyDescent="0.2">
      <c r="B85" s="889" t="s">
        <v>162</v>
      </c>
      <c r="C85" s="772"/>
      <c r="D85" s="730" t="s">
        <v>165</v>
      </c>
      <c r="E85" s="731"/>
      <c r="F85" s="731"/>
      <c r="G85" s="732"/>
      <c r="H85" s="801" t="s">
        <v>161</v>
      </c>
      <c r="I85" s="802"/>
      <c r="J85" s="802"/>
      <c r="K85" s="803"/>
    </row>
    <row r="86" spans="2:13" ht="6.75" customHeight="1" x14ac:dyDescent="0.15"/>
    <row r="87" spans="2:13" s="9" customFormat="1" ht="20.45" customHeight="1" x14ac:dyDescent="0.15">
      <c r="B87" s="422" t="s">
        <v>587</v>
      </c>
      <c r="C87" s="45"/>
      <c r="D87" s="45"/>
      <c r="E87" s="45"/>
      <c r="F87" s="45"/>
      <c r="G87" s="45"/>
      <c r="H87" s="45"/>
      <c r="I87" s="45"/>
      <c r="J87" s="45"/>
    </row>
    <row r="88" spans="2:13" s="7" customFormat="1" ht="19.899999999999999" customHeight="1" x14ac:dyDescent="0.15">
      <c r="B88" s="423" t="s">
        <v>589</v>
      </c>
      <c r="C88" s="456" t="s">
        <v>645</v>
      </c>
      <c r="D88" s="459"/>
      <c r="E88" s="459"/>
      <c r="F88" s="459"/>
      <c r="G88" s="460"/>
      <c r="H88" s="157"/>
      <c r="I88" s="157"/>
      <c r="J88" s="157"/>
    </row>
    <row r="89" spans="2:13" s="7" customFormat="1" ht="19.899999999999999" customHeight="1" x14ac:dyDescent="0.15">
      <c r="B89" s="423" t="s">
        <v>590</v>
      </c>
      <c r="C89" s="456" t="s">
        <v>646</v>
      </c>
      <c r="D89" s="459"/>
      <c r="E89" s="459"/>
      <c r="F89" s="459"/>
      <c r="G89" s="460"/>
      <c r="H89" s="157"/>
      <c r="I89" s="157"/>
      <c r="J89" s="157"/>
    </row>
    <row r="90" spans="2:13" s="7" customFormat="1" ht="19.899999999999999" customHeight="1" x14ac:dyDescent="0.15">
      <c r="B90" s="423" t="s">
        <v>591</v>
      </c>
      <c r="C90" s="456" t="s">
        <v>647</v>
      </c>
      <c r="D90" s="459"/>
      <c r="E90" s="459"/>
      <c r="F90" s="459"/>
      <c r="G90" s="460"/>
      <c r="H90" s="157"/>
      <c r="I90" s="157"/>
      <c r="J90" s="157"/>
    </row>
    <row r="91" spans="2:13" s="7" customFormat="1" ht="19.899999999999999" customHeight="1" x14ac:dyDescent="0.15">
      <c r="B91" s="423" t="s">
        <v>592</v>
      </c>
      <c r="C91" s="456" t="s">
        <v>648</v>
      </c>
      <c r="D91" s="459"/>
      <c r="E91" s="459"/>
      <c r="F91" s="459"/>
      <c r="G91" s="460"/>
      <c r="H91" s="157"/>
      <c r="I91" s="157"/>
      <c r="J91" s="157"/>
    </row>
    <row r="92" spans="2:13" s="7" customFormat="1" ht="19.899999999999999" customHeight="1" x14ac:dyDescent="0.15">
      <c r="B92" s="423" t="s">
        <v>593</v>
      </c>
      <c r="C92" s="456" t="s">
        <v>649</v>
      </c>
      <c r="D92" s="459"/>
      <c r="E92" s="459"/>
      <c r="F92" s="459"/>
      <c r="G92" s="460"/>
      <c r="H92" s="157"/>
      <c r="I92" s="157"/>
      <c r="J92" s="157"/>
    </row>
    <row r="93" spans="2:13" s="7" customFormat="1" ht="19.899999999999999" customHeight="1" x14ac:dyDescent="0.15">
      <c r="B93" s="423" t="s">
        <v>594</v>
      </c>
      <c r="C93" s="456" t="s">
        <v>650</v>
      </c>
      <c r="D93" s="459"/>
      <c r="E93" s="459"/>
      <c r="F93" s="459"/>
      <c r="G93" s="460"/>
      <c r="H93" s="157"/>
      <c r="I93" s="157"/>
      <c r="J93" s="157"/>
    </row>
    <row r="94" spans="2:13" s="7" customFormat="1" ht="19.899999999999999" customHeight="1" x14ac:dyDescent="0.15">
      <c r="B94" s="423" t="s">
        <v>595</v>
      </c>
      <c r="C94" s="456" t="s">
        <v>650</v>
      </c>
      <c r="D94" s="459"/>
      <c r="E94" s="459"/>
      <c r="F94" s="459"/>
      <c r="G94" s="460"/>
      <c r="H94" s="157"/>
      <c r="I94" s="157"/>
      <c r="J94" s="157"/>
    </row>
    <row r="95" spans="2:13" s="7" customFormat="1" ht="20.25" customHeight="1" x14ac:dyDescent="0.15">
      <c r="B95" s="423" t="s">
        <v>596</v>
      </c>
      <c r="C95" s="456" t="s">
        <v>651</v>
      </c>
      <c r="D95" s="459"/>
      <c r="E95" s="459"/>
      <c r="F95" s="459"/>
      <c r="G95" s="460"/>
      <c r="H95" s="157"/>
      <c r="I95" s="157"/>
      <c r="J95" s="157"/>
    </row>
    <row r="96" spans="2:13" s="7" customFormat="1" ht="19.899999999999999" customHeight="1" x14ac:dyDescent="0.15">
      <c r="B96" s="423" t="s">
        <v>597</v>
      </c>
      <c r="C96" s="456" t="s">
        <v>652</v>
      </c>
      <c r="D96" s="459"/>
      <c r="E96" s="459"/>
      <c r="F96" s="459"/>
      <c r="G96" s="460"/>
      <c r="H96" s="157"/>
      <c r="I96" s="157"/>
      <c r="J96" s="157"/>
    </row>
    <row r="97" spans="2:13" s="7" customFormat="1" ht="19.899999999999999" customHeight="1" x14ac:dyDescent="0.15">
      <c r="B97" s="423" t="s">
        <v>598</v>
      </c>
      <c r="C97" s="456" t="s">
        <v>653</v>
      </c>
      <c r="D97" s="459"/>
      <c r="E97" s="459"/>
      <c r="F97" s="459"/>
      <c r="G97" s="460"/>
      <c r="H97" s="157"/>
      <c r="I97" s="157"/>
      <c r="J97" s="157"/>
    </row>
    <row r="98" spans="2:13" s="7" customFormat="1" ht="19.899999999999999" customHeight="1" x14ac:dyDescent="0.15">
      <c r="B98" s="423" t="s">
        <v>599</v>
      </c>
      <c r="C98" s="456" t="s">
        <v>654</v>
      </c>
      <c r="D98" s="459"/>
      <c r="E98" s="459"/>
      <c r="F98" s="459"/>
      <c r="G98" s="460"/>
      <c r="H98" s="157"/>
      <c r="I98" s="157"/>
      <c r="J98" s="157"/>
    </row>
    <row r="99" spans="2:13" s="7" customFormat="1" ht="19.899999999999999" customHeight="1" x14ac:dyDescent="0.15">
      <c r="B99" s="423" t="s">
        <v>600</v>
      </c>
      <c r="C99" s="456" t="s">
        <v>655</v>
      </c>
      <c r="D99" s="459"/>
      <c r="E99" s="459"/>
      <c r="F99" s="459"/>
      <c r="G99" s="460"/>
      <c r="H99" s="157"/>
      <c r="I99" s="157"/>
      <c r="J99" s="157"/>
    </row>
    <row r="100" spans="2:13" s="7" customFormat="1" ht="19.899999999999999" customHeight="1" x14ac:dyDescent="0.15">
      <c r="B100" s="423" t="s">
        <v>601</v>
      </c>
      <c r="C100" s="456" t="s">
        <v>656</v>
      </c>
      <c r="D100" s="459"/>
      <c r="E100" s="459"/>
      <c r="F100" s="459"/>
      <c r="G100" s="460"/>
      <c r="H100" s="157"/>
      <c r="I100" s="157"/>
      <c r="J100" s="157"/>
    </row>
    <row r="101" spans="2:13" s="7" customFormat="1" ht="19.899999999999999" customHeight="1" x14ac:dyDescent="0.15">
      <c r="B101" s="423" t="s">
        <v>602</v>
      </c>
      <c r="C101" s="456" t="s">
        <v>657</v>
      </c>
      <c r="D101" s="459"/>
      <c r="E101" s="459"/>
      <c r="F101" s="459"/>
      <c r="G101" s="460"/>
      <c r="H101" s="157"/>
      <c r="I101" s="157"/>
      <c r="J101" s="157"/>
    </row>
    <row r="102" spans="2:13" s="7" customFormat="1" ht="19.899999999999999" customHeight="1" x14ac:dyDescent="0.15">
      <c r="B102" s="423" t="s">
        <v>603</v>
      </c>
      <c r="C102" s="456" t="s">
        <v>658</v>
      </c>
      <c r="D102" s="459"/>
      <c r="E102" s="459"/>
      <c r="F102" s="459"/>
      <c r="G102" s="460"/>
      <c r="H102" s="157"/>
      <c r="I102" s="157"/>
      <c r="J102" s="157"/>
    </row>
    <row r="103" spans="2:13" s="7" customFormat="1" ht="19.899999999999999" customHeight="1" x14ac:dyDescent="0.15">
      <c r="B103" s="423" t="s">
        <v>604</v>
      </c>
      <c r="C103" s="456" t="s">
        <v>659</v>
      </c>
      <c r="D103" s="459"/>
      <c r="E103" s="459"/>
      <c r="F103" s="459"/>
      <c r="G103" s="460"/>
      <c r="H103" s="157"/>
      <c r="I103" s="157"/>
      <c r="J103" s="157"/>
    </row>
    <row r="104" spans="2:13" s="7" customFormat="1" ht="19.899999999999999" customHeight="1" x14ac:dyDescent="0.15">
      <c r="B104" s="423" t="s">
        <v>605</v>
      </c>
      <c r="C104" s="456" t="s">
        <v>660</v>
      </c>
      <c r="D104" s="459"/>
      <c r="E104" s="459"/>
      <c r="F104" s="459"/>
      <c r="G104" s="460"/>
      <c r="H104" s="157"/>
      <c r="I104" s="157"/>
      <c r="J104" s="157"/>
    </row>
    <row r="105" spans="2:13" s="7" customFormat="1" ht="19.899999999999999" customHeight="1" x14ac:dyDescent="0.15">
      <c r="B105" s="423" t="s">
        <v>606</v>
      </c>
      <c r="C105" s="456" t="s">
        <v>661</v>
      </c>
      <c r="D105" s="459"/>
      <c r="E105" s="459"/>
      <c r="F105" s="459"/>
      <c r="G105" s="460"/>
      <c r="H105" s="157"/>
      <c r="I105" s="157"/>
      <c r="J105" s="157"/>
    </row>
    <row r="106" spans="2:13" s="157" customFormat="1" ht="6" customHeight="1" x14ac:dyDescent="0.15">
      <c r="B106" s="424"/>
      <c r="C106" s="425"/>
      <c r="D106" s="347"/>
      <c r="E106" s="347"/>
      <c r="F106" s="347"/>
      <c r="G106" s="347"/>
    </row>
    <row r="107" spans="2:13" x14ac:dyDescent="0.15">
      <c r="B107" s="107" t="s">
        <v>69</v>
      </c>
      <c r="C107" s="107"/>
      <c r="D107" s="107"/>
      <c r="E107" s="107"/>
      <c r="F107" s="107"/>
      <c r="G107" s="44"/>
      <c r="H107" s="44"/>
      <c r="I107" s="44"/>
      <c r="J107" s="44"/>
      <c r="K107" s="44"/>
      <c r="L107" s="244"/>
      <c r="M107" s="44"/>
    </row>
    <row r="108" spans="2:13" x14ac:dyDescent="0.15">
      <c r="B108" s="107" t="s">
        <v>67</v>
      </c>
      <c r="C108" s="107"/>
      <c r="D108" s="107"/>
      <c r="E108" s="107"/>
      <c r="F108" s="107"/>
    </row>
    <row r="109" spans="2:13" x14ac:dyDescent="0.15">
      <c r="B109" s="247" t="s">
        <v>663</v>
      </c>
      <c r="C109" s="247"/>
      <c r="D109" s="247"/>
      <c r="E109" s="247"/>
      <c r="F109" s="247"/>
    </row>
    <row r="110" spans="2:13" x14ac:dyDescent="0.15">
      <c r="B110" s="411" t="s">
        <v>490</v>
      </c>
      <c r="C110" s="411"/>
      <c r="D110" s="411"/>
      <c r="E110" s="411"/>
      <c r="F110" s="411"/>
    </row>
    <row r="111" spans="2:13" x14ac:dyDescent="0.15">
      <c r="B111" s="411" t="s">
        <v>486</v>
      </c>
      <c r="C111" s="411"/>
      <c r="D111" s="411"/>
      <c r="E111" s="411"/>
      <c r="F111" s="411"/>
    </row>
    <row r="112" spans="2:13" x14ac:dyDescent="0.15">
      <c r="B112" s="411" t="s">
        <v>491</v>
      </c>
      <c r="C112" s="411"/>
      <c r="D112" s="411"/>
      <c r="E112" s="411"/>
      <c r="F112" s="411"/>
    </row>
    <row r="113" spans="2:13" x14ac:dyDescent="0.15">
      <c r="B113" s="411" t="s">
        <v>483</v>
      </c>
      <c r="C113" s="411"/>
      <c r="D113" s="411"/>
      <c r="E113" s="411"/>
      <c r="F113" s="411"/>
    </row>
    <row r="114" spans="2:13" x14ac:dyDescent="0.15">
      <c r="B114" s="411" t="s">
        <v>484</v>
      </c>
      <c r="C114" s="411"/>
      <c r="D114" s="411"/>
      <c r="E114" s="411"/>
      <c r="F114" s="411"/>
    </row>
    <row r="115" spans="2:13" x14ac:dyDescent="0.15">
      <c r="B115" s="372"/>
      <c r="C115" s="372"/>
      <c r="D115" s="372"/>
      <c r="E115" s="372"/>
      <c r="F115" s="372"/>
    </row>
    <row r="116" spans="2:13" ht="15" thickBot="1" x14ac:dyDescent="0.2">
      <c r="B116" s="244" t="s">
        <v>167</v>
      </c>
      <c r="C116" s="218"/>
      <c r="D116" s="218"/>
      <c r="E116" s="218"/>
      <c r="F116" s="218"/>
      <c r="G116" s="218"/>
      <c r="H116" s="44"/>
      <c r="I116" s="44"/>
      <c r="J116" s="44"/>
      <c r="K116" s="44"/>
      <c r="L116" s="44"/>
      <c r="M116" s="44"/>
    </row>
    <row r="117" spans="2:13" x14ac:dyDescent="0.15">
      <c r="B117" s="395" t="s">
        <v>168</v>
      </c>
      <c r="C117" s="751" t="s">
        <v>169</v>
      </c>
      <c r="D117" s="752"/>
      <c r="E117" s="792" t="s">
        <v>212</v>
      </c>
      <c r="F117" s="792"/>
      <c r="G117" s="792"/>
      <c r="H117" s="792"/>
      <c r="I117" s="793"/>
      <c r="J117" s="44"/>
      <c r="K117" s="44"/>
      <c r="L117" s="44"/>
      <c r="M117" s="44"/>
    </row>
    <row r="118" spans="2:13" ht="14.25" customHeight="1" x14ac:dyDescent="0.15">
      <c r="B118" s="575" t="s">
        <v>172</v>
      </c>
      <c r="C118" s="754" t="s">
        <v>173</v>
      </c>
      <c r="D118" s="755"/>
      <c r="E118" s="790" t="s">
        <v>433</v>
      </c>
      <c r="F118" s="790"/>
      <c r="G118" s="790"/>
      <c r="H118" s="790"/>
      <c r="I118" s="791"/>
      <c r="J118" s="44"/>
      <c r="K118" s="44"/>
      <c r="L118" s="44"/>
      <c r="M118" s="44"/>
    </row>
    <row r="119" spans="2:13" x14ac:dyDescent="0.15">
      <c r="B119" s="575"/>
      <c r="C119" s="699"/>
      <c r="D119" s="700"/>
      <c r="E119" s="790"/>
      <c r="F119" s="790"/>
      <c r="G119" s="790"/>
      <c r="H119" s="790"/>
      <c r="I119" s="791"/>
      <c r="J119" s="44"/>
      <c r="K119" s="44"/>
      <c r="L119" s="44"/>
      <c r="M119" s="44"/>
    </row>
    <row r="120" spans="2:13" x14ac:dyDescent="0.15">
      <c r="B120" s="575"/>
      <c r="C120" s="699"/>
      <c r="D120" s="700"/>
      <c r="E120" s="790"/>
      <c r="F120" s="790"/>
      <c r="G120" s="790"/>
      <c r="H120" s="790"/>
      <c r="I120" s="791"/>
      <c r="J120" s="44"/>
      <c r="K120" s="44"/>
      <c r="L120" s="44"/>
      <c r="M120" s="44"/>
    </row>
    <row r="121" spans="2:13" x14ac:dyDescent="0.15">
      <c r="B121" s="575"/>
      <c r="C121" s="699"/>
      <c r="D121" s="700"/>
      <c r="E121" s="790"/>
      <c r="F121" s="790"/>
      <c r="G121" s="790"/>
      <c r="H121" s="790"/>
      <c r="I121" s="791"/>
      <c r="J121" s="44"/>
      <c r="K121" s="44"/>
      <c r="L121" s="44"/>
      <c r="M121" s="44"/>
    </row>
    <row r="122" spans="2:13" x14ac:dyDescent="0.15">
      <c r="B122" s="575"/>
      <c r="C122" s="699"/>
      <c r="D122" s="700"/>
      <c r="E122" s="790"/>
      <c r="F122" s="790"/>
      <c r="G122" s="790"/>
      <c r="H122" s="790"/>
      <c r="I122" s="791"/>
      <c r="J122" s="44"/>
      <c r="K122" s="44"/>
      <c r="L122" s="44"/>
      <c r="M122" s="44"/>
    </row>
    <row r="123" spans="2:13" x14ac:dyDescent="0.15">
      <c r="B123" s="575"/>
      <c r="C123" s="699"/>
      <c r="D123" s="700"/>
      <c r="E123" s="790"/>
      <c r="F123" s="790"/>
      <c r="G123" s="790"/>
      <c r="H123" s="790"/>
      <c r="I123" s="791"/>
      <c r="J123" s="44"/>
      <c r="K123" s="44"/>
      <c r="L123" s="44"/>
      <c r="M123" s="44"/>
    </row>
    <row r="124" spans="2:13" x14ac:dyDescent="0.15">
      <c r="B124" s="575"/>
      <c r="C124" s="699"/>
      <c r="D124" s="700"/>
      <c r="E124" s="790"/>
      <c r="F124" s="790"/>
      <c r="G124" s="790"/>
      <c r="H124" s="790"/>
      <c r="I124" s="791"/>
      <c r="J124" s="44"/>
      <c r="K124" s="44"/>
      <c r="L124" s="44"/>
      <c r="M124" s="44"/>
    </row>
    <row r="125" spans="2:13" ht="28.15" customHeight="1" x14ac:dyDescent="0.15">
      <c r="B125" s="575"/>
      <c r="C125" s="701"/>
      <c r="D125" s="702"/>
      <c r="E125" s="790"/>
      <c r="F125" s="790"/>
      <c r="G125" s="790"/>
      <c r="H125" s="790"/>
      <c r="I125" s="791"/>
      <c r="J125" s="44"/>
      <c r="K125" s="44"/>
      <c r="L125" s="44"/>
      <c r="M125" s="44"/>
    </row>
    <row r="126" spans="2:13" ht="54" customHeight="1" x14ac:dyDescent="0.15">
      <c r="B126" s="344" t="s">
        <v>208</v>
      </c>
      <c r="C126" s="798" t="s">
        <v>435</v>
      </c>
      <c r="D126" s="799"/>
      <c r="E126" s="578"/>
      <c r="F126" s="578"/>
      <c r="G126" s="578"/>
      <c r="H126" s="578"/>
      <c r="I126" s="794"/>
      <c r="J126" s="44"/>
      <c r="K126" s="44"/>
      <c r="L126" s="44"/>
      <c r="M126" s="44"/>
    </row>
    <row r="127" spans="2:13" ht="40.5" customHeight="1" x14ac:dyDescent="0.15">
      <c r="B127" s="344" t="s">
        <v>209</v>
      </c>
      <c r="C127" s="798" t="s">
        <v>463</v>
      </c>
      <c r="D127" s="800"/>
      <c r="E127" s="795" t="s">
        <v>217</v>
      </c>
      <c r="F127" s="795"/>
      <c r="G127" s="795"/>
      <c r="H127" s="795"/>
      <c r="I127" s="796"/>
      <c r="J127" s="44"/>
      <c r="K127" s="44"/>
      <c r="L127" s="44"/>
      <c r="M127" s="44"/>
    </row>
    <row r="128" spans="2:13" ht="33.75" customHeight="1" x14ac:dyDescent="0.15">
      <c r="B128" s="344" t="s">
        <v>210</v>
      </c>
      <c r="C128" s="750" t="s">
        <v>462</v>
      </c>
      <c r="D128" s="673"/>
      <c r="E128" s="578"/>
      <c r="F128" s="578"/>
      <c r="G128" s="578"/>
      <c r="H128" s="578"/>
      <c r="I128" s="794"/>
      <c r="J128" s="44"/>
      <c r="K128" s="44"/>
      <c r="L128" s="44"/>
      <c r="M128" s="44"/>
    </row>
    <row r="129" spans="2:13" ht="15" thickBot="1" x14ac:dyDescent="0.2">
      <c r="B129" s="350" t="s">
        <v>211</v>
      </c>
      <c r="C129" s="674" t="s">
        <v>214</v>
      </c>
      <c r="D129" s="675"/>
      <c r="E129" s="579"/>
      <c r="F129" s="579"/>
      <c r="G129" s="579"/>
      <c r="H129" s="579"/>
      <c r="I129" s="797"/>
      <c r="J129" s="44"/>
      <c r="K129" s="44"/>
      <c r="L129" s="44"/>
      <c r="M129" s="44"/>
    </row>
  </sheetData>
  <mergeCells count="231">
    <mergeCell ref="B73:C73"/>
    <mergeCell ref="D73:E73"/>
    <mergeCell ref="F73:G73"/>
    <mergeCell ref="H73:K73"/>
    <mergeCell ref="B77:C77"/>
    <mergeCell ref="D77:E77"/>
    <mergeCell ref="F77:G77"/>
    <mergeCell ref="H77:K77"/>
    <mergeCell ref="H22:I22"/>
    <mergeCell ref="B24:C24"/>
    <mergeCell ref="B30:C30"/>
    <mergeCell ref="B31:C31"/>
    <mergeCell ref="D37:E37"/>
    <mergeCell ref="F37:G37"/>
    <mergeCell ref="B32:C32"/>
    <mergeCell ref="B33:C33"/>
    <mergeCell ref="B34:C34"/>
    <mergeCell ref="B35:C35"/>
    <mergeCell ref="H37:K37"/>
    <mergeCell ref="B38:C38"/>
    <mergeCell ref="B43:C43"/>
    <mergeCell ref="D43:E43"/>
    <mergeCell ref="F43:G43"/>
    <mergeCell ref="H43:K43"/>
    <mergeCell ref="I2:K2"/>
    <mergeCell ref="B7:C8"/>
    <mergeCell ref="D7:E7"/>
    <mergeCell ref="F7:G7"/>
    <mergeCell ref="H7:I7"/>
    <mergeCell ref="J7:K7"/>
    <mergeCell ref="B15:C15"/>
    <mergeCell ref="B28:C28"/>
    <mergeCell ref="B29:C29"/>
    <mergeCell ref="B22:C23"/>
    <mergeCell ref="D22:E22"/>
    <mergeCell ref="F22:G22"/>
    <mergeCell ref="B25:C25"/>
    <mergeCell ref="B26:C26"/>
    <mergeCell ref="B27:C27"/>
    <mergeCell ref="B16:C16"/>
    <mergeCell ref="B17:C17"/>
    <mergeCell ref="B18:C18"/>
    <mergeCell ref="B19:C19"/>
    <mergeCell ref="B20:C20"/>
    <mergeCell ref="B9:C9"/>
    <mergeCell ref="B10:C10"/>
    <mergeCell ref="B13:C13"/>
    <mergeCell ref="B14:C14"/>
    <mergeCell ref="B11:C11"/>
    <mergeCell ref="B12:C12"/>
    <mergeCell ref="D39:E39"/>
    <mergeCell ref="F39:G39"/>
    <mergeCell ref="H39:K39"/>
    <mergeCell ref="B42:C42"/>
    <mergeCell ref="D42:E42"/>
    <mergeCell ref="F42:G42"/>
    <mergeCell ref="H42:K42"/>
    <mergeCell ref="D38:E38"/>
    <mergeCell ref="F38:G38"/>
    <mergeCell ref="H38:K38"/>
    <mergeCell ref="B39:C39"/>
    <mergeCell ref="B40:C40"/>
    <mergeCell ref="D40:E40"/>
    <mergeCell ref="F40:G40"/>
    <mergeCell ref="H40:K40"/>
    <mergeCell ref="B41:C41"/>
    <mergeCell ref="D41:E41"/>
    <mergeCell ref="F41:G41"/>
    <mergeCell ref="H41:K41"/>
    <mergeCell ref="B46:C46"/>
    <mergeCell ref="D46:E46"/>
    <mergeCell ref="F46:G46"/>
    <mergeCell ref="H46:K46"/>
    <mergeCell ref="B47:C47"/>
    <mergeCell ref="D47:E47"/>
    <mergeCell ref="F47:G47"/>
    <mergeCell ref="H47:K47"/>
    <mergeCell ref="B44:C44"/>
    <mergeCell ref="D44:E44"/>
    <mergeCell ref="F44:G44"/>
    <mergeCell ref="H44:K44"/>
    <mergeCell ref="B45:C45"/>
    <mergeCell ref="D45:E45"/>
    <mergeCell ref="F45:G45"/>
    <mergeCell ref="H45:K45"/>
    <mergeCell ref="H50:K50"/>
    <mergeCell ref="B51:C51"/>
    <mergeCell ref="D51:E51"/>
    <mergeCell ref="F51:G51"/>
    <mergeCell ref="H51:K51"/>
    <mergeCell ref="B48:C48"/>
    <mergeCell ref="D48:E48"/>
    <mergeCell ref="F48:G48"/>
    <mergeCell ref="H48:K48"/>
    <mergeCell ref="B49:C49"/>
    <mergeCell ref="D49:E49"/>
    <mergeCell ref="F49:G49"/>
    <mergeCell ref="H49:K49"/>
    <mergeCell ref="B52:C52"/>
    <mergeCell ref="D52:E52"/>
    <mergeCell ref="F52:G52"/>
    <mergeCell ref="B53:C53"/>
    <mergeCell ref="D53:E53"/>
    <mergeCell ref="F53:G53"/>
    <mergeCell ref="B50:C50"/>
    <mergeCell ref="D50:E50"/>
    <mergeCell ref="F50:G50"/>
    <mergeCell ref="D56:E56"/>
    <mergeCell ref="F56:G56"/>
    <mergeCell ref="H56:K56"/>
    <mergeCell ref="D57:E57"/>
    <mergeCell ref="F57:G57"/>
    <mergeCell ref="H57:K57"/>
    <mergeCell ref="B54:C54"/>
    <mergeCell ref="D54:E54"/>
    <mergeCell ref="F54:G54"/>
    <mergeCell ref="H54:K54"/>
    <mergeCell ref="D55:E55"/>
    <mergeCell ref="F55:G55"/>
    <mergeCell ref="H55:K55"/>
    <mergeCell ref="D58:E58"/>
    <mergeCell ref="F58:G58"/>
    <mergeCell ref="H58:K58"/>
    <mergeCell ref="D59:E59"/>
    <mergeCell ref="F59:G59"/>
    <mergeCell ref="D60:E60"/>
    <mergeCell ref="F60:G60"/>
    <mergeCell ref="H59:K59"/>
    <mergeCell ref="H60:K60"/>
    <mergeCell ref="B64:C64"/>
    <mergeCell ref="D64:E64"/>
    <mergeCell ref="F64:G64"/>
    <mergeCell ref="H64:K64"/>
    <mergeCell ref="B69:C69"/>
    <mergeCell ref="D69:E69"/>
    <mergeCell ref="F69:G69"/>
    <mergeCell ref="D61:E61"/>
    <mergeCell ref="B61:C61"/>
    <mergeCell ref="F61:G61"/>
    <mergeCell ref="B65:C65"/>
    <mergeCell ref="D65:E65"/>
    <mergeCell ref="F65:G65"/>
    <mergeCell ref="H65:K65"/>
    <mergeCell ref="B63:C63"/>
    <mergeCell ref="D63:E63"/>
    <mergeCell ref="F63:G63"/>
    <mergeCell ref="H63:K63"/>
    <mergeCell ref="B62:C62"/>
    <mergeCell ref="D62:E62"/>
    <mergeCell ref="F62:G62"/>
    <mergeCell ref="H62:K62"/>
    <mergeCell ref="B67:C67"/>
    <mergeCell ref="D67:E67"/>
    <mergeCell ref="F67:G67"/>
    <mergeCell ref="H67:K67"/>
    <mergeCell ref="B68:C68"/>
    <mergeCell ref="D68:E68"/>
    <mergeCell ref="F68:G68"/>
    <mergeCell ref="H68:K68"/>
    <mergeCell ref="B66:C66"/>
    <mergeCell ref="D66:E66"/>
    <mergeCell ref="F66:G66"/>
    <mergeCell ref="H66:K66"/>
    <mergeCell ref="B71:C71"/>
    <mergeCell ref="D71:E71"/>
    <mergeCell ref="F71:G71"/>
    <mergeCell ref="B72:C72"/>
    <mergeCell ref="D72:E72"/>
    <mergeCell ref="F72:G72"/>
    <mergeCell ref="B70:C70"/>
    <mergeCell ref="D70:E70"/>
    <mergeCell ref="F70:G70"/>
    <mergeCell ref="D75:E75"/>
    <mergeCell ref="F75:G75"/>
    <mergeCell ref="H75:K75"/>
    <mergeCell ref="B78:C78"/>
    <mergeCell ref="B79:C79"/>
    <mergeCell ref="B80:C80"/>
    <mergeCell ref="D78:E78"/>
    <mergeCell ref="D79:E79"/>
    <mergeCell ref="D80:E80"/>
    <mergeCell ref="F78:G78"/>
    <mergeCell ref="F79:G79"/>
    <mergeCell ref="F80:G80"/>
    <mergeCell ref="H78:K78"/>
    <mergeCell ref="H79:K79"/>
    <mergeCell ref="H71:K71"/>
    <mergeCell ref="H72:K72"/>
    <mergeCell ref="H69:K69"/>
    <mergeCell ref="H70:K70"/>
    <mergeCell ref="B85:C85"/>
    <mergeCell ref="D85:G85"/>
    <mergeCell ref="H85:K85"/>
    <mergeCell ref="H52:K52"/>
    <mergeCell ref="H53:K53"/>
    <mergeCell ref="H61:K61"/>
    <mergeCell ref="B76:C76"/>
    <mergeCell ref="D76:E76"/>
    <mergeCell ref="F76:G76"/>
    <mergeCell ref="H76:K76"/>
    <mergeCell ref="B81:C81"/>
    <mergeCell ref="D81:E81"/>
    <mergeCell ref="F81:G81"/>
    <mergeCell ref="H81:K81"/>
    <mergeCell ref="H80:K80"/>
    <mergeCell ref="B74:C74"/>
    <mergeCell ref="D74:E74"/>
    <mergeCell ref="F74:G74"/>
    <mergeCell ref="H74:K74"/>
    <mergeCell ref="B75:C75"/>
    <mergeCell ref="C129:D129"/>
    <mergeCell ref="E129:I129"/>
    <mergeCell ref="C117:D117"/>
    <mergeCell ref="E117:I117"/>
    <mergeCell ref="B118:B125"/>
    <mergeCell ref="C118:D125"/>
    <mergeCell ref="E118:I125"/>
    <mergeCell ref="C126:D126"/>
    <mergeCell ref="E126:I126"/>
    <mergeCell ref="C127:D127"/>
    <mergeCell ref="E127:I127"/>
    <mergeCell ref="B82:C82"/>
    <mergeCell ref="D82:E82"/>
    <mergeCell ref="F82:G82"/>
    <mergeCell ref="H82:K82"/>
    <mergeCell ref="B83:C83"/>
    <mergeCell ref="D83:E83"/>
    <mergeCell ref="F83:G83"/>
    <mergeCell ref="H83:K83"/>
    <mergeCell ref="C128:D128"/>
    <mergeCell ref="E128:I128"/>
  </mergeCells>
  <phoneticPr fontId="22"/>
  <pageMargins left="0.62992125984251968" right="0.19685039370078741" top="0.78740157480314965" bottom="0.78740157480314965" header="0" footer="0"/>
  <pageSetup paperSize="9" scale="71" orientation="portrait" r:id="rId1"/>
  <headerFooter alignWithMargins="0"/>
  <rowBreaks count="1" manualBreakCount="1">
    <brk id="36"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29"/>
  <sheetViews>
    <sheetView view="pageBreakPreview" zoomScaleNormal="100" zoomScaleSheetLayoutView="100" workbookViewId="0">
      <selection activeCell="O2" sqref="O2"/>
    </sheetView>
  </sheetViews>
  <sheetFormatPr defaultColWidth="9" defaultRowHeight="14.25" x14ac:dyDescent="0.15"/>
  <cols>
    <col min="1" max="1" width="0.875" style="44" customWidth="1"/>
    <col min="2" max="2" width="40.625" style="44" customWidth="1"/>
    <col min="3" max="3" width="7.25" style="44" customWidth="1"/>
    <col min="4" max="11" width="7.25" style="159" customWidth="1"/>
    <col min="12" max="12" width="4.25" style="159" customWidth="1"/>
    <col min="13" max="13" width="0.625" style="159" customWidth="1"/>
    <col min="14" max="14" width="2" style="44" customWidth="1"/>
    <col min="15" max="16384" width="9" style="44"/>
  </cols>
  <sheetData>
    <row r="1" spans="2:13" ht="6.75" customHeight="1" thickBot="1" x14ac:dyDescent="0.2"/>
    <row r="2" spans="2:13" ht="18.75" thickTop="1" thickBot="1" x14ac:dyDescent="0.2">
      <c r="B2" s="409" t="s">
        <v>459</v>
      </c>
      <c r="C2" s="235"/>
      <c r="D2" s="161"/>
      <c r="E2" s="161"/>
      <c r="F2" s="161"/>
      <c r="G2" s="162"/>
      <c r="H2" s="162"/>
      <c r="I2" s="558" t="s">
        <v>123</v>
      </c>
      <c r="J2" s="559"/>
      <c r="K2" s="560"/>
      <c r="M2" s="162"/>
    </row>
    <row r="3" spans="2:13" ht="18" thickTop="1" x14ac:dyDescent="0.15">
      <c r="B3" s="160"/>
      <c r="C3" s="235"/>
      <c r="D3" s="161"/>
      <c r="E3" s="161"/>
      <c r="F3" s="161"/>
      <c r="G3" s="162"/>
      <c r="H3" s="162"/>
      <c r="I3" s="162"/>
      <c r="J3" s="162"/>
      <c r="K3" s="162"/>
      <c r="M3" s="162"/>
    </row>
    <row r="4" spans="2:13" x14ac:dyDescent="0.15">
      <c r="B4" s="130"/>
      <c r="C4" s="300"/>
      <c r="D4" s="300"/>
      <c r="E4" s="300"/>
      <c r="F4" s="300"/>
      <c r="G4" s="330"/>
      <c r="H4" s="44"/>
      <c r="I4" s="44"/>
      <c r="J4" s="44"/>
      <c r="K4" s="381" t="s">
        <v>507</v>
      </c>
      <c r="L4" s="44"/>
      <c r="M4" s="44"/>
    </row>
    <row r="5" spans="2:13" ht="11.25" customHeight="1" x14ac:dyDescent="0.15">
      <c r="F5" s="163"/>
      <c r="J5" s="163"/>
    </row>
    <row r="6" spans="2:13" ht="15" thickBot="1" x14ac:dyDescent="0.2">
      <c r="B6" s="44" t="s">
        <v>219</v>
      </c>
      <c r="F6" s="130" t="s">
        <v>62</v>
      </c>
      <c r="G6" s="130">
        <v>10.88</v>
      </c>
      <c r="H6" s="159" t="s">
        <v>36</v>
      </c>
    </row>
    <row r="7" spans="2:13" ht="24.75" customHeight="1" thickBot="1" x14ac:dyDescent="0.2">
      <c r="B7" s="878" t="s">
        <v>40</v>
      </c>
      <c r="C7" s="879"/>
      <c r="D7" s="839" t="s">
        <v>37</v>
      </c>
      <c r="E7" s="840"/>
      <c r="F7" s="839" t="s">
        <v>38</v>
      </c>
      <c r="G7" s="840"/>
      <c r="H7" s="839" t="s">
        <v>39</v>
      </c>
      <c r="I7" s="840"/>
      <c r="J7" s="839" t="s">
        <v>87</v>
      </c>
      <c r="K7" s="840"/>
      <c r="M7" s="44"/>
    </row>
    <row r="8" spans="2:13" s="206" customFormat="1" ht="24.75" customHeight="1" thickBot="1" x14ac:dyDescent="0.2">
      <c r="B8" s="880"/>
      <c r="C8" s="881"/>
      <c r="D8" s="236" t="s">
        <v>0</v>
      </c>
      <c r="E8" s="237" t="s">
        <v>32</v>
      </c>
      <c r="F8" s="236" t="s">
        <v>0</v>
      </c>
      <c r="G8" s="237" t="s">
        <v>32</v>
      </c>
      <c r="H8" s="236" t="s">
        <v>0</v>
      </c>
      <c r="I8" s="237" t="s">
        <v>32</v>
      </c>
      <c r="J8" s="236" t="s">
        <v>0</v>
      </c>
      <c r="K8" s="237" t="s">
        <v>32</v>
      </c>
    </row>
    <row r="9" spans="2:13" ht="22.15" customHeight="1" x14ac:dyDescent="0.15">
      <c r="B9" s="874" t="s">
        <v>401</v>
      </c>
      <c r="C9" s="875"/>
      <c r="D9" s="238"/>
      <c r="E9" s="132"/>
      <c r="F9" s="239"/>
      <c r="G9" s="240"/>
      <c r="H9" s="241"/>
      <c r="I9" s="132"/>
      <c r="J9" s="239"/>
      <c r="K9" s="132"/>
      <c r="M9" s="44"/>
    </row>
    <row r="10" spans="2:13" ht="22.15" customHeight="1" x14ac:dyDescent="0.15">
      <c r="B10" s="855" t="s">
        <v>4</v>
      </c>
      <c r="C10" s="856"/>
      <c r="D10" s="522">
        <v>369</v>
      </c>
      <c r="E10" s="279">
        <f>INT(D10*$G$6)-INT(INT(D10*$G$6)*0.7)</f>
        <v>1205</v>
      </c>
      <c r="F10" s="524">
        <v>383</v>
      </c>
      <c r="G10" s="279">
        <f>INT(F10*$G$6)-INT(INT(F10*$G$6)*0.7)</f>
        <v>1251</v>
      </c>
      <c r="H10" s="526">
        <v>486</v>
      </c>
      <c r="I10" s="279">
        <f>INT(H10*$G$6)-INT(INT(H10*$G$6)*0.7)</f>
        <v>1587</v>
      </c>
      <c r="J10" s="524">
        <v>553</v>
      </c>
      <c r="K10" s="279">
        <f>INT(J10*$G$6)-INT(INT(J10*$G$6)*0.7)</f>
        <v>1805</v>
      </c>
      <c r="M10" s="44"/>
    </row>
    <row r="11" spans="2:13" ht="22.15" customHeight="1" x14ac:dyDescent="0.15">
      <c r="B11" s="853" t="s">
        <v>5</v>
      </c>
      <c r="C11" s="854"/>
      <c r="D11" s="523">
        <v>398</v>
      </c>
      <c r="E11" s="279">
        <f>INT(D11*$G$6)-INT(INT(D11*$G$6)*0.7)</f>
        <v>1299</v>
      </c>
      <c r="F11" s="525">
        <v>439</v>
      </c>
      <c r="G11" s="279">
        <f>INT(F11*$G$6)-INT(INT(F11*$G$6)*0.7)</f>
        <v>1433</v>
      </c>
      <c r="H11" s="527">
        <v>565</v>
      </c>
      <c r="I11" s="279">
        <f>INT(H11*$G$6)-INT(INT(H11*$G$6)*0.7)</f>
        <v>1845</v>
      </c>
      <c r="J11" s="525">
        <v>642</v>
      </c>
      <c r="K11" s="279">
        <f>INT(J11*$G$6)-INT(INT(J11*$G$6)*0.7)</f>
        <v>2096</v>
      </c>
      <c r="M11" s="44"/>
    </row>
    <row r="12" spans="2:13" ht="22.15" customHeight="1" x14ac:dyDescent="0.15">
      <c r="B12" s="853" t="s">
        <v>6</v>
      </c>
      <c r="C12" s="854"/>
      <c r="D12" s="523">
        <v>429</v>
      </c>
      <c r="E12" s="279">
        <f>INT(D12*$G$6)-INT(INT(D12*$G$6)*0.7)</f>
        <v>1401</v>
      </c>
      <c r="F12" s="525">
        <v>498</v>
      </c>
      <c r="G12" s="279">
        <f>INT(F12*$G$6)-INT(INT(F12*$G$6)*0.7)</f>
        <v>1626</v>
      </c>
      <c r="H12" s="527">
        <v>643</v>
      </c>
      <c r="I12" s="279">
        <f>INT(H12*$G$6)-INT(INT(H12*$G$6)*0.7)</f>
        <v>2099</v>
      </c>
      <c r="J12" s="525">
        <v>730</v>
      </c>
      <c r="K12" s="279">
        <f>INT(J12*$G$6)-INT(INT(J12*$G$6)*0.7)</f>
        <v>2383</v>
      </c>
      <c r="M12" s="44"/>
    </row>
    <row r="13" spans="2:13" ht="22.15" customHeight="1" x14ac:dyDescent="0.15">
      <c r="B13" s="853" t="s">
        <v>7</v>
      </c>
      <c r="C13" s="854"/>
      <c r="D13" s="523">
        <v>458</v>
      </c>
      <c r="E13" s="279">
        <f>INT(D13*$G$6)-INT(INT(D13*$G$6)*0.7)</f>
        <v>1495</v>
      </c>
      <c r="F13" s="525">
        <v>555</v>
      </c>
      <c r="G13" s="279">
        <f>INT(F13*$G$6)-INT(INT(F13*$G$6)*0.7)</f>
        <v>1812</v>
      </c>
      <c r="H13" s="527">
        <v>743</v>
      </c>
      <c r="I13" s="279">
        <f>INT(H13*$G$6)-INT(INT(H13*$G$6)*0.7)</f>
        <v>2425</v>
      </c>
      <c r="J13" s="525">
        <v>844</v>
      </c>
      <c r="K13" s="279">
        <f>INT(J13*$G$6)-INT(INT(J13*$G$6)*0.7)</f>
        <v>2755</v>
      </c>
      <c r="M13" s="44"/>
    </row>
    <row r="14" spans="2:13" ht="22.15" customHeight="1" x14ac:dyDescent="0.15">
      <c r="B14" s="853" t="s">
        <v>8</v>
      </c>
      <c r="C14" s="854"/>
      <c r="D14" s="523">
        <v>491</v>
      </c>
      <c r="E14" s="279">
        <f>INT(D14*$G$6)-INT(INT(D14*$G$6)*0.7)</f>
        <v>1603</v>
      </c>
      <c r="F14" s="525">
        <v>612</v>
      </c>
      <c r="G14" s="279">
        <f>INT(F14*$G$6)-INT(INT(F14*$G$6)*0.7)</f>
        <v>1998</v>
      </c>
      <c r="H14" s="527">
        <v>842</v>
      </c>
      <c r="I14" s="279">
        <f>INT(H14*$G$6)-INT(INT(H14*$G$6)*0.7)</f>
        <v>2748</v>
      </c>
      <c r="J14" s="525">
        <v>957</v>
      </c>
      <c r="K14" s="279">
        <f>INT(J14*$G$6)-INT(INT(J14*$G$6)*0.7)</f>
        <v>3124</v>
      </c>
      <c r="M14" s="44"/>
    </row>
    <row r="15" spans="2:13" ht="22.15" customHeight="1" x14ac:dyDescent="0.15">
      <c r="B15" s="876" t="s">
        <v>511</v>
      </c>
      <c r="C15" s="877"/>
      <c r="D15" s="115"/>
      <c r="E15" s="120"/>
      <c r="F15" s="117"/>
      <c r="G15" s="118"/>
      <c r="H15" s="119"/>
      <c r="I15" s="116"/>
      <c r="J15" s="117"/>
      <c r="K15" s="116"/>
      <c r="M15" s="44"/>
    </row>
    <row r="16" spans="2:13" ht="22.15" customHeight="1" x14ac:dyDescent="0.15">
      <c r="B16" s="855" t="s">
        <v>4</v>
      </c>
      <c r="C16" s="856"/>
      <c r="D16" s="522">
        <v>357</v>
      </c>
      <c r="E16" s="279">
        <f>INT(D16*$G$6)-INT(INT(D16*$G$6)*0.7)</f>
        <v>1166</v>
      </c>
      <c r="F16" s="524">
        <v>372</v>
      </c>
      <c r="G16" s="279">
        <f>INT(F16*$G$6)-INT(INT(F16*$G$6)*0.7)</f>
        <v>1215</v>
      </c>
      <c r="H16" s="526">
        <v>470</v>
      </c>
      <c r="I16" s="279">
        <f>INT(H16*$G$6)-INT(INT(H16*$G$6)*0.7)</f>
        <v>1534</v>
      </c>
      <c r="J16" s="524">
        <v>525</v>
      </c>
      <c r="K16" s="279">
        <f>INT(J16*$G$6)-INT(INT(J16*$G$6)*0.7)</f>
        <v>1714</v>
      </c>
      <c r="M16" s="44"/>
    </row>
    <row r="17" spans="2:13" ht="22.15" customHeight="1" x14ac:dyDescent="0.15">
      <c r="B17" s="853" t="s">
        <v>5</v>
      </c>
      <c r="C17" s="854"/>
      <c r="D17" s="523">
        <v>388</v>
      </c>
      <c r="E17" s="279">
        <f>INT(D17*$G$6)-INT(INT(D17*$G$6)*0.7)</f>
        <v>1267</v>
      </c>
      <c r="F17" s="525">
        <v>427</v>
      </c>
      <c r="G17" s="279">
        <f>INT(F17*$G$6)-INT(INT(F17*$G$6)*0.7)</f>
        <v>1394</v>
      </c>
      <c r="H17" s="527">
        <v>547</v>
      </c>
      <c r="I17" s="279">
        <f>INT(H17*$G$6)-INT(INT(H17*$G$6)*0.7)</f>
        <v>1786</v>
      </c>
      <c r="J17" s="525">
        <v>611</v>
      </c>
      <c r="K17" s="279">
        <f>INT(J17*$G$6)-INT(INT(J17*$G$6)*0.7)</f>
        <v>1995</v>
      </c>
      <c r="M17" s="44"/>
    </row>
    <row r="18" spans="2:13" ht="22.15" customHeight="1" x14ac:dyDescent="0.15">
      <c r="B18" s="853" t="s">
        <v>6</v>
      </c>
      <c r="C18" s="854"/>
      <c r="D18" s="523">
        <v>415</v>
      </c>
      <c r="E18" s="279">
        <f>INT(D18*$G$6)-INT(INT(D18*$G$6)*0.7)</f>
        <v>1355</v>
      </c>
      <c r="F18" s="525">
        <v>482</v>
      </c>
      <c r="G18" s="279">
        <f>INT(F18*$G$6)-INT(INT(F18*$G$6)*0.7)</f>
        <v>1574</v>
      </c>
      <c r="H18" s="527">
        <v>623</v>
      </c>
      <c r="I18" s="279">
        <f>INT(H18*$G$6)-INT(INT(H18*$G$6)*0.7)</f>
        <v>2034</v>
      </c>
      <c r="J18" s="525">
        <v>696</v>
      </c>
      <c r="K18" s="279">
        <f>INT(J18*$G$6)-INT(INT(J18*$G$6)*0.7)</f>
        <v>2272</v>
      </c>
      <c r="M18" s="44"/>
    </row>
    <row r="19" spans="2:13" ht="22.15" customHeight="1" x14ac:dyDescent="0.15">
      <c r="B19" s="853" t="s">
        <v>7</v>
      </c>
      <c r="C19" s="854"/>
      <c r="D19" s="523">
        <v>445</v>
      </c>
      <c r="E19" s="279">
        <f>INT(D19*$G$6)-INT(INT(D19*$G$6)*0.7)</f>
        <v>1453</v>
      </c>
      <c r="F19" s="525">
        <v>536</v>
      </c>
      <c r="G19" s="279">
        <f>INT(F19*$G$6)-INT(INT(F19*$G$6)*0.7)</f>
        <v>1750</v>
      </c>
      <c r="H19" s="527">
        <v>719</v>
      </c>
      <c r="I19" s="279">
        <f>INT(H19*$G$6)-INT(INT(H19*$G$6)*0.7)</f>
        <v>2347</v>
      </c>
      <c r="J19" s="525">
        <v>805</v>
      </c>
      <c r="K19" s="279">
        <f>INT(J19*$G$6)-INT(INT(J19*$G$6)*0.7)</f>
        <v>2628</v>
      </c>
      <c r="M19" s="44"/>
    </row>
    <row r="20" spans="2:13" ht="22.15" customHeight="1" thickBot="1" x14ac:dyDescent="0.2">
      <c r="B20" s="853" t="s">
        <v>8</v>
      </c>
      <c r="C20" s="854"/>
      <c r="D20" s="523">
        <v>475</v>
      </c>
      <c r="E20" s="279">
        <f>INT(D20*$G$6)-INT(INT(D20*$G$6)*0.7)</f>
        <v>1551</v>
      </c>
      <c r="F20" s="525">
        <v>591</v>
      </c>
      <c r="G20" s="279">
        <f>INT(F20*$G$6)-INT(INT(F20*$G$6)*0.7)</f>
        <v>1929</v>
      </c>
      <c r="H20" s="527">
        <v>816</v>
      </c>
      <c r="I20" s="279">
        <f>INT(H20*$G$6)-INT(INT(H20*$G$6)*0.7)</f>
        <v>2664</v>
      </c>
      <c r="J20" s="525">
        <v>912</v>
      </c>
      <c r="K20" s="279">
        <f>INT(J20*$G$6)-INT(INT(J20*$G$6)*0.7)</f>
        <v>2977</v>
      </c>
      <c r="M20" s="44"/>
    </row>
    <row r="21" spans="2:13" ht="22.15" customHeight="1" thickBot="1" x14ac:dyDescent="0.2">
      <c r="B21" s="51"/>
      <c r="C21" s="51"/>
      <c r="D21" s="52"/>
      <c r="E21" s="53"/>
      <c r="F21" s="52"/>
      <c r="G21" s="53"/>
      <c r="H21" s="53"/>
      <c r="I21" s="53"/>
      <c r="J21" s="52"/>
      <c r="K21" s="53"/>
      <c r="L21" s="54"/>
      <c r="M21" s="44"/>
    </row>
    <row r="22" spans="2:13" ht="22.15" customHeight="1" thickBot="1" x14ac:dyDescent="0.2">
      <c r="B22" s="878" t="s">
        <v>40</v>
      </c>
      <c r="C22" s="879"/>
      <c r="D22" s="839" t="s">
        <v>88</v>
      </c>
      <c r="E22" s="840"/>
      <c r="F22" s="882" t="s">
        <v>89</v>
      </c>
      <c r="G22" s="883"/>
      <c r="H22" s="882" t="s">
        <v>90</v>
      </c>
      <c r="I22" s="883"/>
      <c r="J22" s="44"/>
      <c r="K22" s="44"/>
      <c r="L22" s="44"/>
      <c r="M22" s="44"/>
    </row>
    <row r="23" spans="2:13" ht="22.15" customHeight="1" thickBot="1" x14ac:dyDescent="0.2">
      <c r="B23" s="880"/>
      <c r="C23" s="881"/>
      <c r="D23" s="236" t="s">
        <v>0</v>
      </c>
      <c r="E23" s="237" t="s">
        <v>32</v>
      </c>
      <c r="F23" s="236" t="s">
        <v>0</v>
      </c>
      <c r="G23" s="237" t="s">
        <v>32</v>
      </c>
      <c r="H23" s="236" t="s">
        <v>0</v>
      </c>
      <c r="I23" s="237" t="s">
        <v>32</v>
      </c>
      <c r="J23" s="44"/>
      <c r="K23" s="44"/>
      <c r="L23" s="44"/>
      <c r="M23" s="44"/>
    </row>
    <row r="24" spans="2:13" ht="22.15" customHeight="1" x14ac:dyDescent="0.15">
      <c r="B24" s="874" t="s">
        <v>361</v>
      </c>
      <c r="C24" s="875"/>
      <c r="D24" s="241"/>
      <c r="E24" s="132"/>
      <c r="F24" s="238"/>
      <c r="G24" s="132"/>
      <c r="H24" s="241"/>
      <c r="I24" s="132"/>
      <c r="J24" s="44"/>
      <c r="K24" s="44"/>
      <c r="L24" s="44"/>
      <c r="M24" s="44"/>
    </row>
    <row r="25" spans="2:13" ht="22.15" customHeight="1" x14ac:dyDescent="0.15">
      <c r="B25" s="855" t="s">
        <v>4</v>
      </c>
      <c r="C25" s="856"/>
      <c r="D25" s="526">
        <v>622</v>
      </c>
      <c r="E25" s="279">
        <f>INT(D25*$G$6)-INT(INT(D25*$G$6)*0.7)</f>
        <v>2031</v>
      </c>
      <c r="F25" s="522">
        <v>715</v>
      </c>
      <c r="G25" s="279">
        <f>INT(F25*$G$6)-INT(INT(F25*$G$6)*0.7)</f>
        <v>2334</v>
      </c>
      <c r="H25" s="526">
        <v>762</v>
      </c>
      <c r="I25" s="279">
        <f>INT(H25*$G$6)-INT(INT(H25*$G$6)*0.7)</f>
        <v>2487</v>
      </c>
      <c r="J25" s="44"/>
      <c r="K25" s="44"/>
      <c r="L25" s="44"/>
      <c r="M25" s="44"/>
    </row>
    <row r="26" spans="2:13" ht="22.15" customHeight="1" x14ac:dyDescent="0.15">
      <c r="B26" s="853" t="s">
        <v>5</v>
      </c>
      <c r="C26" s="854"/>
      <c r="D26" s="527">
        <v>738</v>
      </c>
      <c r="E26" s="279">
        <f>INT(D26*$G$6)-INT(INT(D26*$G$6)*0.7)</f>
        <v>2409</v>
      </c>
      <c r="F26" s="523">
        <v>850</v>
      </c>
      <c r="G26" s="279">
        <f>INT(F26*$G$6)-INT(INT(F26*$G$6)*0.7)</f>
        <v>2775</v>
      </c>
      <c r="H26" s="527">
        <v>903</v>
      </c>
      <c r="I26" s="279">
        <f>INT(H26*$G$6)-INT(INT(H26*$G$6)*0.7)</f>
        <v>2948</v>
      </c>
      <c r="J26" s="44"/>
      <c r="K26" s="44"/>
      <c r="L26" s="44"/>
      <c r="M26" s="44"/>
    </row>
    <row r="27" spans="2:13" ht="22.15" customHeight="1" x14ac:dyDescent="0.15">
      <c r="B27" s="853" t="s">
        <v>6</v>
      </c>
      <c r="C27" s="854"/>
      <c r="D27" s="527">
        <v>852</v>
      </c>
      <c r="E27" s="279">
        <f>INT(D27*$G$6)-INT(INT(D27*$G$6)*0.7)</f>
        <v>2781</v>
      </c>
      <c r="F27" s="523">
        <v>981</v>
      </c>
      <c r="G27" s="279">
        <f>INT(F27*$G$6)-INT(INT(F27*$G$6)*0.7)</f>
        <v>3202</v>
      </c>
      <c r="H27" s="527">
        <v>1046</v>
      </c>
      <c r="I27" s="279">
        <f>INT(H27*$G$6)-INT(INT(H27*$G$6)*0.7)</f>
        <v>3414</v>
      </c>
      <c r="J27" s="44"/>
      <c r="K27" s="44"/>
      <c r="L27" s="44"/>
      <c r="M27" s="44"/>
    </row>
    <row r="28" spans="2:13" ht="22.15" customHeight="1" x14ac:dyDescent="0.15">
      <c r="B28" s="853" t="s">
        <v>7</v>
      </c>
      <c r="C28" s="854"/>
      <c r="D28" s="527">
        <v>987</v>
      </c>
      <c r="E28" s="279">
        <f>INT(D28*$G$6)-INT(INT(D28*$G$6)*0.7)</f>
        <v>3222</v>
      </c>
      <c r="F28" s="523">
        <v>1137</v>
      </c>
      <c r="G28" s="279">
        <f>INT(F28*$G$6)-INT(INT(F28*$G$6)*0.7)</f>
        <v>3711</v>
      </c>
      <c r="H28" s="527">
        <v>1215</v>
      </c>
      <c r="I28" s="279">
        <f>INT(H28*$G$6)-INT(INT(H28*$G$6)*0.7)</f>
        <v>3966</v>
      </c>
      <c r="J28" s="44"/>
      <c r="K28" s="44"/>
      <c r="L28" s="44"/>
      <c r="M28" s="44"/>
    </row>
    <row r="29" spans="2:13" ht="22.15" customHeight="1" x14ac:dyDescent="0.15">
      <c r="B29" s="853" t="s">
        <v>8</v>
      </c>
      <c r="C29" s="854"/>
      <c r="D29" s="527">
        <v>1120</v>
      </c>
      <c r="E29" s="279">
        <f>INT(D29*$G$6)-INT(INT(D29*$G$6)*0.7)</f>
        <v>3656</v>
      </c>
      <c r="F29" s="523">
        <v>1290</v>
      </c>
      <c r="G29" s="279">
        <f>INT(F29*$G$6)-INT(INT(F29*$G$6)*0.7)</f>
        <v>4211</v>
      </c>
      <c r="H29" s="527">
        <v>1379</v>
      </c>
      <c r="I29" s="279">
        <f>INT(H29*$G$6)-INT(INT(H29*$G$6)*0.7)</f>
        <v>4501</v>
      </c>
      <c r="J29" s="44"/>
      <c r="K29" s="44"/>
      <c r="L29" s="44"/>
      <c r="M29" s="44"/>
    </row>
    <row r="30" spans="2:13" ht="22.15" customHeight="1" x14ac:dyDescent="0.15">
      <c r="B30" s="876" t="s">
        <v>511</v>
      </c>
      <c r="C30" s="877"/>
      <c r="D30" s="254"/>
      <c r="E30" s="116"/>
      <c r="F30" s="255"/>
      <c r="G30" s="116"/>
      <c r="H30" s="254"/>
      <c r="I30" s="116"/>
      <c r="J30" s="44"/>
      <c r="K30" s="44"/>
      <c r="L30" s="44"/>
      <c r="M30" s="44"/>
    </row>
    <row r="31" spans="2:13" ht="22.15" customHeight="1" x14ac:dyDescent="0.15">
      <c r="B31" s="855" t="s">
        <v>4</v>
      </c>
      <c r="C31" s="856"/>
      <c r="D31" s="526">
        <v>584</v>
      </c>
      <c r="E31" s="279">
        <f>INT(D31*$G$6)-INT(INT(D31*$G$6)*0.7)</f>
        <v>1906</v>
      </c>
      <c r="F31" s="522">
        <v>675</v>
      </c>
      <c r="G31" s="279">
        <f>INT(F31*$G$6)-INT(INT(F31*$G$6)*0.7)</f>
        <v>2204</v>
      </c>
      <c r="H31" s="526">
        <v>714</v>
      </c>
      <c r="I31" s="279">
        <f>INT(H31*$G$6)-INT(INT(H31*$G$6)*0.7)</f>
        <v>2331</v>
      </c>
      <c r="J31" s="44"/>
      <c r="K31" s="44"/>
      <c r="L31" s="44"/>
      <c r="M31" s="44"/>
    </row>
    <row r="32" spans="2:13" ht="22.15" customHeight="1" x14ac:dyDescent="0.15">
      <c r="B32" s="853" t="s">
        <v>5</v>
      </c>
      <c r="C32" s="854"/>
      <c r="D32" s="527">
        <v>692</v>
      </c>
      <c r="E32" s="346">
        <f>INT(D32*$G$6)-INT(INT(D32*$G$6)*0.7)</f>
        <v>2259</v>
      </c>
      <c r="F32" s="523">
        <v>802</v>
      </c>
      <c r="G32" s="346">
        <f>INT(F32*$G$6)-INT(INT(F32*$G$6)*0.7)</f>
        <v>2618</v>
      </c>
      <c r="H32" s="527">
        <v>847</v>
      </c>
      <c r="I32" s="346">
        <f>INT(H32*$G$6)-INT(INT(H32*$G$6)*0.7)</f>
        <v>2765</v>
      </c>
      <c r="J32" s="44"/>
      <c r="K32" s="44"/>
      <c r="L32" s="44"/>
      <c r="M32" s="44"/>
    </row>
    <row r="33" spans="2:13" ht="22.15" customHeight="1" x14ac:dyDescent="0.15">
      <c r="B33" s="853" t="s">
        <v>6</v>
      </c>
      <c r="C33" s="854"/>
      <c r="D33" s="527">
        <v>800</v>
      </c>
      <c r="E33" s="279">
        <f>INT(D33*$G$6)-INT(INT(D33*$G$6)*0.7)</f>
        <v>2612</v>
      </c>
      <c r="F33" s="523">
        <v>926</v>
      </c>
      <c r="G33" s="279">
        <f>INT(F33*$G$6)-INT(INT(F33*$G$6)*0.7)</f>
        <v>3023</v>
      </c>
      <c r="H33" s="527">
        <v>983</v>
      </c>
      <c r="I33" s="279">
        <f>INT(H33*$G$6)-INT(INT(H33*$G$6)*0.7)</f>
        <v>3209</v>
      </c>
      <c r="J33" s="44"/>
      <c r="K33" s="44"/>
      <c r="L33" s="44"/>
      <c r="M33" s="44"/>
    </row>
    <row r="34" spans="2:13" ht="22.15" customHeight="1" x14ac:dyDescent="0.15">
      <c r="B34" s="853" t="s">
        <v>7</v>
      </c>
      <c r="C34" s="854"/>
      <c r="D34" s="527">
        <v>929</v>
      </c>
      <c r="E34" s="279">
        <f>INT(D34*$G$6)-INT(INT(D34*$G$6)*0.7)</f>
        <v>3033</v>
      </c>
      <c r="F34" s="523">
        <v>1077</v>
      </c>
      <c r="G34" s="279">
        <f>INT(F34*$G$6)-INT(INT(F34*$G$6)*0.7)</f>
        <v>3516</v>
      </c>
      <c r="H34" s="527">
        <v>1140</v>
      </c>
      <c r="I34" s="279">
        <f>INT(H34*$G$6)-INT(INT(H34*$G$6)*0.7)</f>
        <v>3721</v>
      </c>
      <c r="J34" s="44"/>
      <c r="K34" s="44"/>
      <c r="L34" s="44"/>
      <c r="M34" s="44"/>
    </row>
    <row r="35" spans="2:13" ht="22.15" customHeight="1" thickBot="1" x14ac:dyDescent="0.2">
      <c r="B35" s="900" t="s">
        <v>8</v>
      </c>
      <c r="C35" s="901"/>
      <c r="D35" s="532">
        <v>1053</v>
      </c>
      <c r="E35" s="364">
        <f>INT(D35*$G$6)-INT(INT(D35*$G$6)*0.7)</f>
        <v>3437</v>
      </c>
      <c r="F35" s="533">
        <v>1224</v>
      </c>
      <c r="G35" s="364">
        <f>INT(F35*$G$6)-INT(INT(F35*$G$6)*0.7)</f>
        <v>3996</v>
      </c>
      <c r="H35" s="532">
        <v>1300</v>
      </c>
      <c r="I35" s="364">
        <f>INT(H35*$G$6)-INT(INT(H35*$G$6)*0.7)</f>
        <v>4244</v>
      </c>
      <c r="J35" s="44"/>
      <c r="K35" s="44"/>
      <c r="L35" s="44"/>
      <c r="M35" s="44"/>
    </row>
    <row r="36" spans="2:13" ht="14.25" customHeight="1" thickBot="1" x14ac:dyDescent="0.2">
      <c r="B36" s="48"/>
      <c r="C36" s="48"/>
      <c r="D36" s="49"/>
      <c r="E36" s="50"/>
      <c r="F36" s="49"/>
      <c r="G36" s="50"/>
      <c r="H36" s="50"/>
      <c r="I36" s="50"/>
      <c r="J36" s="49"/>
      <c r="K36" s="50"/>
      <c r="L36" s="54"/>
      <c r="M36" s="44"/>
    </row>
    <row r="37" spans="2:13" ht="17.25" customHeight="1" thickBot="1" x14ac:dyDescent="0.2">
      <c r="B37" s="242" t="s">
        <v>35</v>
      </c>
      <c r="C37" s="243"/>
      <c r="D37" s="857" t="s">
        <v>0</v>
      </c>
      <c r="E37" s="858"/>
      <c r="F37" s="848" t="s">
        <v>32</v>
      </c>
      <c r="G37" s="848"/>
      <c r="H37" s="850"/>
      <c r="I37" s="851"/>
      <c r="J37" s="851"/>
      <c r="K37" s="852"/>
      <c r="L37" s="244"/>
      <c r="M37" s="44"/>
    </row>
    <row r="38" spans="2:13" ht="18" customHeight="1" x14ac:dyDescent="0.15">
      <c r="B38" s="884" t="s">
        <v>362</v>
      </c>
      <c r="C38" s="885"/>
      <c r="D38" s="845">
        <v>30</v>
      </c>
      <c r="E38" s="849"/>
      <c r="F38" s="845">
        <f>INT(D38*$G$6)-INT(INT(D38*$G$6)*0.7)</f>
        <v>98</v>
      </c>
      <c r="G38" s="846"/>
      <c r="H38" s="841" t="s">
        <v>34</v>
      </c>
      <c r="I38" s="842"/>
      <c r="J38" s="842"/>
      <c r="K38" s="843"/>
      <c r="L38" s="218"/>
      <c r="M38" s="44"/>
    </row>
    <row r="39" spans="2:13" ht="18" customHeight="1" x14ac:dyDescent="0.15">
      <c r="B39" s="780" t="s">
        <v>231</v>
      </c>
      <c r="C39" s="781"/>
      <c r="D39" s="816"/>
      <c r="E39" s="847"/>
      <c r="F39" s="784"/>
      <c r="G39" s="785"/>
      <c r="H39" s="871"/>
      <c r="I39" s="872"/>
      <c r="J39" s="872"/>
      <c r="K39" s="873"/>
      <c r="L39" s="218"/>
      <c r="M39" s="44"/>
    </row>
    <row r="40" spans="2:13" ht="18" customHeight="1" x14ac:dyDescent="0.15">
      <c r="B40" s="831" t="s">
        <v>366</v>
      </c>
      <c r="C40" s="832"/>
      <c r="D40" s="776">
        <v>50</v>
      </c>
      <c r="E40" s="777"/>
      <c r="F40" s="767">
        <f t="shared" ref="F40:F45" si="0">INT(D40*$G$6)-INT(INT(D40*$G$6)*0.7)</f>
        <v>164</v>
      </c>
      <c r="G40" s="844"/>
      <c r="H40" s="741"/>
      <c r="I40" s="742"/>
      <c r="J40" s="742"/>
      <c r="K40" s="743"/>
      <c r="L40" s="218"/>
      <c r="M40" s="44"/>
    </row>
    <row r="41" spans="2:13" ht="18" customHeight="1" x14ac:dyDescent="0.15">
      <c r="B41" s="782" t="s">
        <v>367</v>
      </c>
      <c r="C41" s="783"/>
      <c r="D41" s="805">
        <v>100</v>
      </c>
      <c r="E41" s="806"/>
      <c r="F41" s="767">
        <f t="shared" si="0"/>
        <v>327</v>
      </c>
      <c r="G41" s="768"/>
      <c r="H41" s="741"/>
      <c r="I41" s="742"/>
      <c r="J41" s="742"/>
      <c r="K41" s="743"/>
      <c r="L41" s="45"/>
      <c r="M41" s="44"/>
    </row>
    <row r="42" spans="2:13" ht="18" customHeight="1" x14ac:dyDescent="0.15">
      <c r="B42" s="782" t="s">
        <v>368</v>
      </c>
      <c r="C42" s="783"/>
      <c r="D42" s="805">
        <v>150</v>
      </c>
      <c r="E42" s="806"/>
      <c r="F42" s="767">
        <f t="shared" si="0"/>
        <v>490</v>
      </c>
      <c r="G42" s="768"/>
      <c r="H42" s="741"/>
      <c r="I42" s="742"/>
      <c r="J42" s="742"/>
      <c r="K42" s="743"/>
      <c r="L42" s="218"/>
      <c r="M42" s="44"/>
    </row>
    <row r="43" spans="2:13" ht="18" customHeight="1" x14ac:dyDescent="0.15">
      <c r="B43" s="782" t="s">
        <v>369</v>
      </c>
      <c r="C43" s="783"/>
      <c r="D43" s="805">
        <v>200</v>
      </c>
      <c r="E43" s="806"/>
      <c r="F43" s="767">
        <f t="shared" si="0"/>
        <v>653</v>
      </c>
      <c r="G43" s="768"/>
      <c r="H43" s="741"/>
      <c r="I43" s="742"/>
      <c r="J43" s="742"/>
      <c r="K43" s="743"/>
      <c r="L43" s="45"/>
      <c r="M43" s="44"/>
    </row>
    <row r="44" spans="2:13" ht="18" customHeight="1" x14ac:dyDescent="0.15">
      <c r="B44" s="782" t="s">
        <v>370</v>
      </c>
      <c r="C44" s="783"/>
      <c r="D44" s="805">
        <v>250</v>
      </c>
      <c r="E44" s="806"/>
      <c r="F44" s="767">
        <f t="shared" si="0"/>
        <v>816</v>
      </c>
      <c r="G44" s="768"/>
      <c r="H44" s="741"/>
      <c r="I44" s="742"/>
      <c r="J44" s="742"/>
      <c r="K44" s="743"/>
      <c r="L44" s="45"/>
      <c r="M44" s="44"/>
    </row>
    <row r="45" spans="2:13" ht="18" customHeight="1" x14ac:dyDescent="0.15">
      <c r="B45" s="782" t="s">
        <v>371</v>
      </c>
      <c r="C45" s="783"/>
      <c r="D45" s="805">
        <v>300</v>
      </c>
      <c r="E45" s="806"/>
      <c r="F45" s="767">
        <f t="shared" si="0"/>
        <v>980</v>
      </c>
      <c r="G45" s="768"/>
      <c r="H45" s="818"/>
      <c r="I45" s="819"/>
      <c r="J45" s="819"/>
      <c r="K45" s="820"/>
      <c r="L45" s="45"/>
      <c r="M45" s="44"/>
    </row>
    <row r="46" spans="2:13" ht="18" customHeight="1" x14ac:dyDescent="0.15">
      <c r="B46" s="780" t="s">
        <v>363</v>
      </c>
      <c r="C46" s="781"/>
      <c r="D46" s="821"/>
      <c r="E46" s="822"/>
      <c r="F46" s="816"/>
      <c r="G46" s="817"/>
      <c r="H46" s="727" t="s">
        <v>42</v>
      </c>
      <c r="I46" s="728"/>
      <c r="J46" s="728"/>
      <c r="K46" s="729"/>
      <c r="L46" s="45"/>
      <c r="M46" s="44"/>
    </row>
    <row r="47" spans="2:13" ht="18" customHeight="1" x14ac:dyDescent="0.15">
      <c r="B47" s="831" t="s">
        <v>372</v>
      </c>
      <c r="C47" s="832"/>
      <c r="D47" s="776">
        <v>12</v>
      </c>
      <c r="E47" s="777"/>
      <c r="F47" s="767">
        <f t="shared" ref="F47:F51" si="1">INT(D47*$G$6)-INT(INT(D47*$G$6)*0.7)</f>
        <v>39</v>
      </c>
      <c r="G47" s="768"/>
      <c r="H47" s="678"/>
      <c r="I47" s="679"/>
      <c r="J47" s="679"/>
      <c r="K47" s="680"/>
      <c r="L47" s="45"/>
      <c r="M47" s="44"/>
    </row>
    <row r="48" spans="2:13" ht="18" customHeight="1" x14ac:dyDescent="0.15">
      <c r="B48" s="782" t="s">
        <v>373</v>
      </c>
      <c r="C48" s="783"/>
      <c r="D48" s="805">
        <v>16</v>
      </c>
      <c r="E48" s="806"/>
      <c r="F48" s="767">
        <f t="shared" si="1"/>
        <v>53</v>
      </c>
      <c r="G48" s="768"/>
      <c r="H48" s="678"/>
      <c r="I48" s="679"/>
      <c r="J48" s="679"/>
      <c r="K48" s="680"/>
      <c r="L48" s="45"/>
      <c r="M48" s="44"/>
    </row>
    <row r="49" spans="2:13" ht="18" customHeight="1" x14ac:dyDescent="0.15">
      <c r="B49" s="782" t="s">
        <v>374</v>
      </c>
      <c r="C49" s="783"/>
      <c r="D49" s="805">
        <v>20</v>
      </c>
      <c r="E49" s="806"/>
      <c r="F49" s="767">
        <f t="shared" si="1"/>
        <v>66</v>
      </c>
      <c r="G49" s="768"/>
      <c r="H49" s="678"/>
      <c r="I49" s="679"/>
      <c r="J49" s="679"/>
      <c r="K49" s="680"/>
      <c r="L49" s="45"/>
      <c r="M49" s="44"/>
    </row>
    <row r="50" spans="2:13" ht="18" customHeight="1" x14ac:dyDescent="0.15">
      <c r="B50" s="782" t="s">
        <v>375</v>
      </c>
      <c r="C50" s="783"/>
      <c r="D50" s="805">
        <v>24</v>
      </c>
      <c r="E50" s="806"/>
      <c r="F50" s="767">
        <f t="shared" si="1"/>
        <v>79</v>
      </c>
      <c r="G50" s="768"/>
      <c r="H50" s="678"/>
      <c r="I50" s="679"/>
      <c r="J50" s="679"/>
      <c r="K50" s="680"/>
      <c r="L50" s="45"/>
      <c r="M50" s="44"/>
    </row>
    <row r="51" spans="2:13" ht="18" customHeight="1" x14ac:dyDescent="0.15">
      <c r="B51" s="782" t="s">
        <v>665</v>
      </c>
      <c r="C51" s="783"/>
      <c r="D51" s="805">
        <v>28</v>
      </c>
      <c r="E51" s="806"/>
      <c r="F51" s="767">
        <f t="shared" si="1"/>
        <v>92</v>
      </c>
      <c r="G51" s="768"/>
      <c r="H51" s="681"/>
      <c r="I51" s="682"/>
      <c r="J51" s="682"/>
      <c r="K51" s="683"/>
      <c r="L51" s="45"/>
      <c r="M51" s="44"/>
    </row>
    <row r="52" spans="2:13" ht="18" customHeight="1" x14ac:dyDescent="0.15">
      <c r="B52" s="782" t="s">
        <v>232</v>
      </c>
      <c r="C52" s="783"/>
      <c r="D52" s="805">
        <v>40</v>
      </c>
      <c r="E52" s="806"/>
      <c r="F52" s="767">
        <f t="shared" ref="F52:F69" si="2">INT(D52*$G$6)-INT(INT(D52*$G$6)*0.7)</f>
        <v>131</v>
      </c>
      <c r="G52" s="768"/>
      <c r="H52" s="602" t="s">
        <v>34</v>
      </c>
      <c r="I52" s="600"/>
      <c r="J52" s="600"/>
      <c r="K52" s="601"/>
      <c r="L52" s="45"/>
      <c r="M52" s="44"/>
    </row>
    <row r="53" spans="2:13" ht="18" customHeight="1" x14ac:dyDescent="0.15">
      <c r="B53" s="782" t="s">
        <v>365</v>
      </c>
      <c r="C53" s="783"/>
      <c r="D53" s="805">
        <v>60</v>
      </c>
      <c r="E53" s="806"/>
      <c r="F53" s="767">
        <f t="shared" si="2"/>
        <v>196</v>
      </c>
      <c r="G53" s="768"/>
      <c r="H53" s="567"/>
      <c r="I53" s="595"/>
      <c r="J53" s="595"/>
      <c r="K53" s="596"/>
      <c r="L53" s="45"/>
      <c r="M53" s="44"/>
    </row>
    <row r="54" spans="2:13" ht="18" customHeight="1" x14ac:dyDescent="0.15">
      <c r="B54" s="828" t="s">
        <v>364</v>
      </c>
      <c r="C54" s="829"/>
      <c r="D54" s="821"/>
      <c r="E54" s="822"/>
      <c r="F54" s="784"/>
      <c r="G54" s="785"/>
      <c r="H54" s="825" t="s">
        <v>41</v>
      </c>
      <c r="I54" s="826"/>
      <c r="J54" s="826"/>
      <c r="K54" s="827"/>
      <c r="L54" s="45"/>
      <c r="M54" s="44"/>
    </row>
    <row r="55" spans="2:13" ht="18" customHeight="1" x14ac:dyDescent="0.15">
      <c r="B55" s="807" t="s">
        <v>543</v>
      </c>
      <c r="C55" s="830"/>
      <c r="D55" s="776">
        <v>560</v>
      </c>
      <c r="E55" s="777"/>
      <c r="F55" s="776">
        <f t="shared" si="2"/>
        <v>1828</v>
      </c>
      <c r="G55" s="777"/>
      <c r="H55" s="681"/>
      <c r="I55" s="682"/>
      <c r="J55" s="682"/>
      <c r="K55" s="683"/>
      <c r="L55" s="218"/>
      <c r="M55" s="44"/>
    </row>
    <row r="56" spans="2:13" ht="18" customHeight="1" x14ac:dyDescent="0.15">
      <c r="B56" s="778" t="s">
        <v>544</v>
      </c>
      <c r="C56" s="779"/>
      <c r="D56" s="805">
        <v>240</v>
      </c>
      <c r="E56" s="806"/>
      <c r="F56" s="776">
        <f t="shared" si="2"/>
        <v>784</v>
      </c>
      <c r="G56" s="777"/>
      <c r="H56" s="727"/>
      <c r="I56" s="728"/>
      <c r="J56" s="728"/>
      <c r="K56" s="729"/>
      <c r="L56" s="218"/>
      <c r="M56" s="44"/>
    </row>
    <row r="57" spans="2:13" ht="18" customHeight="1" x14ac:dyDescent="0.15">
      <c r="B57" s="778" t="s">
        <v>545</v>
      </c>
      <c r="C57" s="779"/>
      <c r="D57" s="805">
        <v>593</v>
      </c>
      <c r="E57" s="806"/>
      <c r="F57" s="776">
        <f t="shared" si="2"/>
        <v>1936</v>
      </c>
      <c r="G57" s="777"/>
      <c r="H57" s="727"/>
      <c r="I57" s="728"/>
      <c r="J57" s="728"/>
      <c r="K57" s="729"/>
      <c r="L57" s="218"/>
      <c r="M57" s="44"/>
    </row>
    <row r="58" spans="2:13" ht="18" customHeight="1" x14ac:dyDescent="0.15">
      <c r="B58" s="778" t="s">
        <v>546</v>
      </c>
      <c r="C58" s="779"/>
      <c r="D58" s="805">
        <v>273</v>
      </c>
      <c r="E58" s="806"/>
      <c r="F58" s="776">
        <f t="shared" si="2"/>
        <v>891</v>
      </c>
      <c r="G58" s="777"/>
      <c r="H58" s="727"/>
      <c r="I58" s="728"/>
      <c r="J58" s="728"/>
      <c r="K58" s="729"/>
      <c r="L58" s="218"/>
      <c r="M58" s="44"/>
    </row>
    <row r="59" spans="2:13" ht="18" customHeight="1" x14ac:dyDescent="0.15">
      <c r="B59" s="778" t="s">
        <v>547</v>
      </c>
      <c r="C59" s="779"/>
      <c r="D59" s="805">
        <v>793</v>
      </c>
      <c r="E59" s="806"/>
      <c r="F59" s="776">
        <f t="shared" si="2"/>
        <v>2589</v>
      </c>
      <c r="G59" s="777"/>
      <c r="H59" s="727"/>
      <c r="I59" s="728"/>
      <c r="J59" s="728"/>
      <c r="K59" s="729"/>
      <c r="L59" s="218"/>
      <c r="M59" s="44"/>
    </row>
    <row r="60" spans="2:13" ht="18" customHeight="1" x14ac:dyDescent="0.15">
      <c r="B60" s="778" t="s">
        <v>548</v>
      </c>
      <c r="C60" s="779"/>
      <c r="D60" s="805">
        <v>473</v>
      </c>
      <c r="E60" s="806"/>
      <c r="F60" s="776">
        <f t="shared" si="2"/>
        <v>1544</v>
      </c>
      <c r="G60" s="777"/>
      <c r="H60" s="727"/>
      <c r="I60" s="728"/>
      <c r="J60" s="728"/>
      <c r="K60" s="729"/>
      <c r="L60" s="218"/>
      <c r="M60" s="44"/>
    </row>
    <row r="61" spans="2:13" ht="18" customHeight="1" x14ac:dyDescent="0.15">
      <c r="B61" s="891" t="s">
        <v>549</v>
      </c>
      <c r="C61" s="810"/>
      <c r="D61" s="805">
        <v>270</v>
      </c>
      <c r="E61" s="806"/>
      <c r="F61" s="776">
        <f t="shared" si="2"/>
        <v>882</v>
      </c>
      <c r="G61" s="777"/>
      <c r="H61" s="727"/>
      <c r="I61" s="728"/>
      <c r="J61" s="728"/>
      <c r="K61" s="729"/>
      <c r="L61" s="45"/>
      <c r="M61" s="44"/>
    </row>
    <row r="62" spans="2:13" ht="18" customHeight="1" x14ac:dyDescent="0.15">
      <c r="B62" s="778" t="s">
        <v>395</v>
      </c>
      <c r="C62" s="779"/>
      <c r="D62" s="805">
        <v>110</v>
      </c>
      <c r="E62" s="806"/>
      <c r="F62" s="767">
        <f t="shared" si="2"/>
        <v>359</v>
      </c>
      <c r="G62" s="768"/>
      <c r="H62" s="744" t="s">
        <v>34</v>
      </c>
      <c r="I62" s="745"/>
      <c r="J62" s="745"/>
      <c r="K62" s="746"/>
      <c r="L62" s="45"/>
      <c r="M62" s="44"/>
    </row>
    <row r="63" spans="2:13" ht="18" customHeight="1" x14ac:dyDescent="0.15">
      <c r="B63" s="807" t="s">
        <v>402</v>
      </c>
      <c r="C63" s="808"/>
      <c r="D63" s="776">
        <v>240</v>
      </c>
      <c r="E63" s="777"/>
      <c r="F63" s="767">
        <f t="shared" si="2"/>
        <v>784</v>
      </c>
      <c r="G63" s="768"/>
      <c r="H63" s="813" t="s">
        <v>73</v>
      </c>
      <c r="I63" s="814"/>
      <c r="J63" s="814"/>
      <c r="K63" s="815"/>
      <c r="L63" s="45"/>
      <c r="M63" s="44"/>
    </row>
    <row r="64" spans="2:13" ht="18" customHeight="1" x14ac:dyDescent="0.15">
      <c r="B64" s="778" t="s">
        <v>396</v>
      </c>
      <c r="C64" s="779"/>
      <c r="D64" s="776">
        <v>1920</v>
      </c>
      <c r="E64" s="777"/>
      <c r="F64" s="776">
        <f t="shared" si="2"/>
        <v>6267</v>
      </c>
      <c r="G64" s="777"/>
      <c r="H64" s="744" t="s">
        <v>41</v>
      </c>
      <c r="I64" s="745"/>
      <c r="J64" s="745"/>
      <c r="K64" s="746"/>
      <c r="L64" s="45"/>
      <c r="M64" s="44"/>
    </row>
    <row r="65" spans="2:13" ht="18" customHeight="1" x14ac:dyDescent="0.15">
      <c r="B65" s="828" t="s">
        <v>379</v>
      </c>
      <c r="C65" s="829"/>
      <c r="D65" s="776">
        <v>1250</v>
      </c>
      <c r="E65" s="777"/>
      <c r="F65" s="776">
        <f t="shared" si="2"/>
        <v>4080</v>
      </c>
      <c r="G65" s="777"/>
      <c r="H65" s="825" t="s">
        <v>41</v>
      </c>
      <c r="I65" s="826"/>
      <c r="J65" s="826"/>
      <c r="K65" s="827"/>
      <c r="L65" s="45"/>
      <c r="M65" s="44"/>
    </row>
    <row r="66" spans="2:13" ht="18" customHeight="1" x14ac:dyDescent="0.15">
      <c r="B66" s="782" t="s">
        <v>243</v>
      </c>
      <c r="C66" s="783"/>
      <c r="D66" s="776">
        <v>60</v>
      </c>
      <c r="E66" s="777"/>
      <c r="F66" s="767">
        <f t="shared" si="2"/>
        <v>196</v>
      </c>
      <c r="G66" s="768"/>
      <c r="H66" s="744" t="s">
        <v>34</v>
      </c>
      <c r="I66" s="745"/>
      <c r="J66" s="745"/>
      <c r="K66" s="746"/>
      <c r="L66" s="218"/>
      <c r="M66" s="44"/>
    </row>
    <row r="67" spans="2:13" s="246" customFormat="1" ht="18" customHeight="1" x14ac:dyDescent="0.15">
      <c r="B67" s="778" t="s">
        <v>244</v>
      </c>
      <c r="C67" s="779"/>
      <c r="D67" s="811">
        <v>50</v>
      </c>
      <c r="E67" s="812"/>
      <c r="F67" s="767">
        <f t="shared" si="2"/>
        <v>164</v>
      </c>
      <c r="G67" s="768"/>
      <c r="H67" s="825" t="s">
        <v>41</v>
      </c>
      <c r="I67" s="826"/>
      <c r="J67" s="826"/>
      <c r="K67" s="827"/>
      <c r="L67" s="245"/>
    </row>
    <row r="68" spans="2:13" s="246" customFormat="1" ht="18" customHeight="1" x14ac:dyDescent="0.15">
      <c r="B68" s="778" t="s">
        <v>245</v>
      </c>
      <c r="C68" s="779"/>
      <c r="D68" s="811">
        <v>200</v>
      </c>
      <c r="E68" s="812"/>
      <c r="F68" s="767">
        <f t="shared" si="2"/>
        <v>653</v>
      </c>
      <c r="G68" s="768"/>
      <c r="H68" s="836" t="s">
        <v>33</v>
      </c>
      <c r="I68" s="837"/>
      <c r="J68" s="837"/>
      <c r="K68" s="838"/>
      <c r="L68" s="245"/>
    </row>
    <row r="69" spans="2:13" ht="18" customHeight="1" x14ac:dyDescent="0.15">
      <c r="B69" s="778" t="s">
        <v>380</v>
      </c>
      <c r="C69" s="779"/>
      <c r="D69" s="811">
        <v>20</v>
      </c>
      <c r="E69" s="812"/>
      <c r="F69" s="767">
        <f t="shared" si="2"/>
        <v>66</v>
      </c>
      <c r="G69" s="768"/>
      <c r="H69" s="859" t="s">
        <v>102</v>
      </c>
      <c r="I69" s="860"/>
      <c r="J69" s="860"/>
      <c r="K69" s="861"/>
      <c r="L69" s="45"/>
      <c r="M69" s="44"/>
    </row>
    <row r="70" spans="2:13" ht="18" customHeight="1" x14ac:dyDescent="0.15">
      <c r="B70" s="778" t="s">
        <v>403</v>
      </c>
      <c r="C70" s="779"/>
      <c r="D70" s="811">
        <v>5</v>
      </c>
      <c r="E70" s="812"/>
      <c r="F70" s="767">
        <f t="shared" ref="F70:F72" si="3">INT(D70*$G$6)-INT(INT(D70*$G$6)*0.7)</f>
        <v>17</v>
      </c>
      <c r="G70" s="768"/>
      <c r="H70" s="862"/>
      <c r="I70" s="863"/>
      <c r="J70" s="863"/>
      <c r="K70" s="864"/>
      <c r="L70" s="45"/>
      <c r="M70" s="44"/>
    </row>
    <row r="71" spans="2:13" ht="18" customHeight="1" x14ac:dyDescent="0.15">
      <c r="B71" s="778" t="s">
        <v>248</v>
      </c>
      <c r="C71" s="779"/>
      <c r="D71" s="776">
        <v>150</v>
      </c>
      <c r="E71" s="777"/>
      <c r="F71" s="767">
        <f t="shared" si="3"/>
        <v>490</v>
      </c>
      <c r="G71" s="768"/>
      <c r="H71" s="859" t="s">
        <v>33</v>
      </c>
      <c r="I71" s="860"/>
      <c r="J71" s="860"/>
      <c r="K71" s="861"/>
      <c r="L71" s="45"/>
      <c r="M71" s="44"/>
    </row>
    <row r="72" spans="2:13" ht="18" customHeight="1" x14ac:dyDescent="0.15">
      <c r="B72" s="778" t="s">
        <v>519</v>
      </c>
      <c r="C72" s="779"/>
      <c r="D72" s="776">
        <v>155</v>
      </c>
      <c r="E72" s="777"/>
      <c r="F72" s="769">
        <f t="shared" si="3"/>
        <v>506</v>
      </c>
      <c r="G72" s="770"/>
      <c r="H72" s="862" t="s">
        <v>540</v>
      </c>
      <c r="I72" s="863"/>
      <c r="J72" s="863"/>
      <c r="K72" s="864"/>
      <c r="L72" s="218"/>
      <c r="M72" s="44"/>
    </row>
    <row r="73" spans="2:13" ht="18" customHeight="1" x14ac:dyDescent="0.15">
      <c r="B73" s="823" t="s">
        <v>550</v>
      </c>
      <c r="C73" s="824"/>
      <c r="D73" s="805">
        <v>160</v>
      </c>
      <c r="E73" s="806"/>
      <c r="F73" s="769">
        <f t="shared" ref="F73" si="4">INT(D73*$G$6)-INT(INT(D73*$G$6)*0.7)</f>
        <v>522</v>
      </c>
      <c r="G73" s="773"/>
      <c r="H73" s="865" t="s">
        <v>540</v>
      </c>
      <c r="I73" s="866"/>
      <c r="J73" s="866"/>
      <c r="K73" s="867"/>
      <c r="L73" s="218"/>
      <c r="M73" s="44"/>
    </row>
    <row r="74" spans="2:13" ht="18" customHeight="1" x14ac:dyDescent="0.15">
      <c r="B74" s="782" t="s">
        <v>397</v>
      </c>
      <c r="C74" s="783"/>
      <c r="D74" s="805">
        <v>100</v>
      </c>
      <c r="E74" s="806"/>
      <c r="F74" s="769">
        <f t="shared" ref="F74:F78" si="5">INT(D74*$G$6)-INT(INT(D74*$G$6)*0.7)</f>
        <v>327</v>
      </c>
      <c r="G74" s="770"/>
      <c r="H74" s="744" t="s">
        <v>34</v>
      </c>
      <c r="I74" s="745"/>
      <c r="J74" s="745"/>
      <c r="K74" s="746"/>
      <c r="L74" s="218"/>
      <c r="M74" s="44"/>
    </row>
    <row r="75" spans="2:13" ht="18" customHeight="1" x14ac:dyDescent="0.15">
      <c r="B75" s="782" t="s">
        <v>398</v>
      </c>
      <c r="C75" s="783"/>
      <c r="D75" s="805">
        <v>20</v>
      </c>
      <c r="E75" s="806"/>
      <c r="F75" s="769">
        <f t="shared" si="5"/>
        <v>66</v>
      </c>
      <c r="G75" s="770"/>
      <c r="H75" s="744" t="s">
        <v>34</v>
      </c>
      <c r="I75" s="745"/>
      <c r="J75" s="745"/>
      <c r="K75" s="746"/>
      <c r="L75" s="218"/>
      <c r="M75" s="44"/>
    </row>
    <row r="76" spans="2:13" ht="18" customHeight="1" x14ac:dyDescent="0.15">
      <c r="B76" s="782" t="s">
        <v>399</v>
      </c>
      <c r="C76" s="783"/>
      <c r="D76" s="805">
        <v>40</v>
      </c>
      <c r="E76" s="806"/>
      <c r="F76" s="769">
        <f t="shared" si="5"/>
        <v>131</v>
      </c>
      <c r="G76" s="770"/>
      <c r="H76" s="825" t="s">
        <v>41</v>
      </c>
      <c r="I76" s="826"/>
      <c r="J76" s="826"/>
      <c r="K76" s="827"/>
      <c r="L76" s="218"/>
      <c r="M76" s="44"/>
    </row>
    <row r="77" spans="2:13" ht="18" customHeight="1" x14ac:dyDescent="0.15">
      <c r="B77" s="833" t="s">
        <v>541</v>
      </c>
      <c r="C77" s="834"/>
      <c r="D77" s="805">
        <v>600</v>
      </c>
      <c r="E77" s="806"/>
      <c r="F77" s="769">
        <f t="shared" ref="F77" si="6">INT(D77*$G$6)-INT(INT(D77*$G$6)*0.7)</f>
        <v>1959</v>
      </c>
      <c r="G77" s="773"/>
      <c r="H77" s="868" t="s">
        <v>542</v>
      </c>
      <c r="I77" s="869"/>
      <c r="J77" s="869"/>
      <c r="K77" s="870"/>
      <c r="L77" s="218"/>
      <c r="M77" s="44"/>
    </row>
    <row r="78" spans="2:13" ht="18" customHeight="1" x14ac:dyDescent="0.15">
      <c r="B78" s="782" t="s">
        <v>386</v>
      </c>
      <c r="C78" s="783"/>
      <c r="D78" s="776">
        <v>12</v>
      </c>
      <c r="E78" s="777"/>
      <c r="F78" s="769">
        <f t="shared" si="5"/>
        <v>39</v>
      </c>
      <c r="G78" s="770"/>
      <c r="H78" s="813" t="s">
        <v>34</v>
      </c>
      <c r="I78" s="814"/>
      <c r="J78" s="814"/>
      <c r="K78" s="815"/>
      <c r="L78" s="218"/>
      <c r="M78" s="44"/>
    </row>
    <row r="79" spans="2:13" ht="18" customHeight="1" x14ac:dyDescent="0.15">
      <c r="B79" s="831" t="s">
        <v>392</v>
      </c>
      <c r="C79" s="832"/>
      <c r="D79" s="776">
        <v>22</v>
      </c>
      <c r="E79" s="777"/>
      <c r="F79" s="767">
        <f>INT(D79*$G$6)-INT(INT(D79*$G$6)*0.7)</f>
        <v>72</v>
      </c>
      <c r="G79" s="768"/>
      <c r="H79" s="738" t="s">
        <v>404</v>
      </c>
      <c r="I79" s="739"/>
      <c r="J79" s="739"/>
      <c r="K79" s="740"/>
      <c r="L79" s="218"/>
      <c r="M79" s="44"/>
    </row>
    <row r="80" spans="2:13" ht="18" customHeight="1" x14ac:dyDescent="0.15">
      <c r="B80" s="782" t="s">
        <v>393</v>
      </c>
      <c r="C80" s="783"/>
      <c r="D80" s="776">
        <v>18</v>
      </c>
      <c r="E80" s="777"/>
      <c r="F80" s="767">
        <f>INT(D80*$G$6)-INT(INT(D80*$G$6)*0.7)</f>
        <v>59</v>
      </c>
      <c r="G80" s="768"/>
      <c r="H80" s="738" t="s">
        <v>404</v>
      </c>
      <c r="I80" s="739"/>
      <c r="J80" s="739"/>
      <c r="K80" s="740"/>
      <c r="L80" s="218"/>
      <c r="M80" s="44"/>
    </row>
    <row r="81" spans="2:13" ht="18" customHeight="1" x14ac:dyDescent="0.15">
      <c r="B81" s="782" t="s">
        <v>394</v>
      </c>
      <c r="C81" s="783"/>
      <c r="D81" s="776">
        <v>6</v>
      </c>
      <c r="E81" s="777"/>
      <c r="F81" s="767">
        <f>INT(D81*$G$6)-INT(INT(D81*$G$6)*0.7)</f>
        <v>20</v>
      </c>
      <c r="G81" s="768"/>
      <c r="H81" s="895" t="s">
        <v>404</v>
      </c>
      <c r="I81" s="896"/>
      <c r="J81" s="896"/>
      <c r="K81" s="897"/>
      <c r="L81" s="218"/>
      <c r="M81" s="44"/>
    </row>
    <row r="82" spans="2:13" ht="31.9" customHeight="1" x14ac:dyDescent="0.15">
      <c r="B82" s="886" t="s">
        <v>726</v>
      </c>
      <c r="C82" s="887"/>
      <c r="D82" s="898" t="s">
        <v>727</v>
      </c>
      <c r="E82" s="898"/>
      <c r="F82" s="888">
        <v>-307</v>
      </c>
      <c r="G82" s="888"/>
      <c r="H82" s="899" t="s">
        <v>34</v>
      </c>
      <c r="I82" s="899"/>
      <c r="J82" s="899"/>
      <c r="K82" s="899"/>
      <c r="L82" s="218"/>
      <c r="M82" s="44"/>
    </row>
    <row r="83" spans="2:13" ht="18" customHeight="1" thickBot="1" x14ac:dyDescent="0.2">
      <c r="B83" s="786" t="s">
        <v>728</v>
      </c>
      <c r="C83" s="787"/>
      <c r="D83" s="788" t="s">
        <v>729</v>
      </c>
      <c r="E83" s="788"/>
      <c r="F83" s="789">
        <v>-154</v>
      </c>
      <c r="G83" s="789"/>
      <c r="H83" s="804" t="s">
        <v>730</v>
      </c>
      <c r="I83" s="804"/>
      <c r="J83" s="804"/>
      <c r="K83" s="804"/>
      <c r="L83" s="218"/>
      <c r="M83" s="44"/>
    </row>
    <row r="84" spans="2:13" ht="9.75" customHeight="1" thickBot="1" x14ac:dyDescent="0.2"/>
    <row r="85" spans="2:13" ht="20.100000000000001" customHeight="1" thickBot="1" x14ac:dyDescent="0.2">
      <c r="B85" s="889" t="s">
        <v>162</v>
      </c>
      <c r="C85" s="772"/>
      <c r="D85" s="730" t="s">
        <v>165</v>
      </c>
      <c r="E85" s="731"/>
      <c r="F85" s="731"/>
      <c r="G85" s="732"/>
      <c r="H85" s="801" t="s">
        <v>161</v>
      </c>
      <c r="I85" s="802"/>
      <c r="J85" s="802"/>
      <c r="K85" s="803"/>
    </row>
    <row r="86" spans="2:13" ht="6.75" customHeight="1" x14ac:dyDescent="0.15"/>
    <row r="87" spans="2:13" s="9" customFormat="1" ht="20.45" customHeight="1" x14ac:dyDescent="0.15">
      <c r="B87" s="422" t="s">
        <v>587</v>
      </c>
      <c r="C87" s="45"/>
      <c r="D87" s="45"/>
      <c r="E87" s="45"/>
      <c r="F87" s="45"/>
      <c r="G87" s="45"/>
      <c r="H87" s="45"/>
      <c r="I87" s="45"/>
      <c r="J87" s="45"/>
      <c r="K87" s="45"/>
    </row>
    <row r="88" spans="2:13" s="7" customFormat="1" ht="19.899999999999999" customHeight="1" x14ac:dyDescent="0.15">
      <c r="B88" s="423" t="s">
        <v>589</v>
      </c>
      <c r="C88" s="456" t="s">
        <v>645</v>
      </c>
      <c r="D88" s="459"/>
      <c r="E88" s="459"/>
      <c r="F88" s="459"/>
      <c r="G88" s="460"/>
      <c r="H88" s="157"/>
      <c r="I88" s="157"/>
      <c r="J88" s="157"/>
      <c r="K88" s="157"/>
    </row>
    <row r="89" spans="2:13" s="7" customFormat="1" ht="19.899999999999999" customHeight="1" x14ac:dyDescent="0.15">
      <c r="B89" s="423" t="s">
        <v>590</v>
      </c>
      <c r="C89" s="456" t="s">
        <v>646</v>
      </c>
      <c r="D89" s="459"/>
      <c r="E89" s="459"/>
      <c r="F89" s="459"/>
      <c r="G89" s="460"/>
      <c r="H89" s="157"/>
      <c r="I89" s="157"/>
      <c r="J89" s="157"/>
      <c r="K89" s="157"/>
    </row>
    <row r="90" spans="2:13" s="7" customFormat="1" ht="19.899999999999999" customHeight="1" x14ac:dyDescent="0.15">
      <c r="B90" s="423" t="s">
        <v>591</v>
      </c>
      <c r="C90" s="456" t="s">
        <v>647</v>
      </c>
      <c r="D90" s="459"/>
      <c r="E90" s="459"/>
      <c r="F90" s="459"/>
      <c r="G90" s="460"/>
      <c r="H90" s="157"/>
      <c r="I90" s="157"/>
      <c r="J90" s="157"/>
      <c r="K90" s="157"/>
    </row>
    <row r="91" spans="2:13" s="7" customFormat="1" ht="19.899999999999999" customHeight="1" x14ac:dyDescent="0.15">
      <c r="B91" s="423" t="s">
        <v>592</v>
      </c>
      <c r="C91" s="456" t="s">
        <v>648</v>
      </c>
      <c r="D91" s="459"/>
      <c r="E91" s="459"/>
      <c r="F91" s="459"/>
      <c r="G91" s="460"/>
      <c r="H91" s="157"/>
      <c r="I91" s="157"/>
      <c r="J91" s="157"/>
      <c r="K91" s="157"/>
    </row>
    <row r="92" spans="2:13" s="7" customFormat="1" ht="19.899999999999999" customHeight="1" x14ac:dyDescent="0.15">
      <c r="B92" s="423" t="s">
        <v>593</v>
      </c>
      <c r="C92" s="456" t="s">
        <v>649</v>
      </c>
      <c r="D92" s="459"/>
      <c r="E92" s="459"/>
      <c r="F92" s="459"/>
      <c r="G92" s="460"/>
      <c r="H92" s="157"/>
      <c r="I92" s="157"/>
      <c r="J92" s="157"/>
      <c r="K92" s="157"/>
    </row>
    <row r="93" spans="2:13" s="7" customFormat="1" ht="19.899999999999999" customHeight="1" x14ac:dyDescent="0.15">
      <c r="B93" s="423" t="s">
        <v>594</v>
      </c>
      <c r="C93" s="456" t="s">
        <v>650</v>
      </c>
      <c r="D93" s="459"/>
      <c r="E93" s="459"/>
      <c r="F93" s="459"/>
      <c r="G93" s="460"/>
      <c r="H93" s="157"/>
      <c r="I93" s="157"/>
      <c r="J93" s="157"/>
      <c r="K93" s="157"/>
    </row>
    <row r="94" spans="2:13" s="7" customFormat="1" ht="19.899999999999999" customHeight="1" x14ac:dyDescent="0.15">
      <c r="B94" s="423" t="s">
        <v>595</v>
      </c>
      <c r="C94" s="456" t="s">
        <v>650</v>
      </c>
      <c r="D94" s="459"/>
      <c r="E94" s="459"/>
      <c r="F94" s="459"/>
      <c r="G94" s="460"/>
      <c r="H94" s="157"/>
      <c r="I94" s="157"/>
      <c r="J94" s="157"/>
      <c r="K94" s="157"/>
    </row>
    <row r="95" spans="2:13" s="7" customFormat="1" ht="20.25" customHeight="1" x14ac:dyDescent="0.15">
      <c r="B95" s="423" t="s">
        <v>596</v>
      </c>
      <c r="C95" s="456" t="s">
        <v>651</v>
      </c>
      <c r="D95" s="459"/>
      <c r="E95" s="459"/>
      <c r="F95" s="459"/>
      <c r="G95" s="460"/>
      <c r="H95" s="157"/>
      <c r="I95" s="157"/>
      <c r="J95" s="157"/>
      <c r="K95" s="157"/>
    </row>
    <row r="96" spans="2:13" s="7" customFormat="1" ht="19.899999999999999" customHeight="1" x14ac:dyDescent="0.15">
      <c r="B96" s="423" t="s">
        <v>597</v>
      </c>
      <c r="C96" s="456" t="s">
        <v>652</v>
      </c>
      <c r="D96" s="459"/>
      <c r="E96" s="459"/>
      <c r="F96" s="459"/>
      <c r="G96" s="460"/>
      <c r="H96" s="157"/>
      <c r="I96" s="157"/>
      <c r="J96" s="157"/>
      <c r="K96" s="157"/>
    </row>
    <row r="97" spans="2:13" s="7" customFormat="1" ht="19.899999999999999" customHeight="1" x14ac:dyDescent="0.15">
      <c r="B97" s="423" t="s">
        <v>598</v>
      </c>
      <c r="C97" s="456" t="s">
        <v>653</v>
      </c>
      <c r="D97" s="459"/>
      <c r="E97" s="459"/>
      <c r="F97" s="459"/>
      <c r="G97" s="460"/>
      <c r="H97" s="157"/>
      <c r="I97" s="157"/>
      <c r="J97" s="157"/>
      <c r="K97" s="157"/>
    </row>
    <row r="98" spans="2:13" s="7" customFormat="1" ht="19.899999999999999" customHeight="1" x14ac:dyDescent="0.15">
      <c r="B98" s="423" t="s">
        <v>599</v>
      </c>
      <c r="C98" s="456" t="s">
        <v>654</v>
      </c>
      <c r="D98" s="459"/>
      <c r="E98" s="459"/>
      <c r="F98" s="459"/>
      <c r="G98" s="460"/>
      <c r="H98" s="157"/>
      <c r="I98" s="157"/>
      <c r="J98" s="157"/>
      <c r="K98" s="157"/>
    </row>
    <row r="99" spans="2:13" s="7" customFormat="1" ht="19.899999999999999" customHeight="1" x14ac:dyDescent="0.15">
      <c r="B99" s="423" t="s">
        <v>600</v>
      </c>
      <c r="C99" s="456" t="s">
        <v>655</v>
      </c>
      <c r="D99" s="459"/>
      <c r="E99" s="459"/>
      <c r="F99" s="459"/>
      <c r="G99" s="460"/>
      <c r="H99" s="157"/>
      <c r="I99" s="157"/>
      <c r="J99" s="157"/>
      <c r="K99" s="157"/>
    </row>
    <row r="100" spans="2:13" s="7" customFormat="1" ht="19.899999999999999" customHeight="1" x14ac:dyDescent="0.15">
      <c r="B100" s="423" t="s">
        <v>601</v>
      </c>
      <c r="C100" s="456" t="s">
        <v>656</v>
      </c>
      <c r="D100" s="459"/>
      <c r="E100" s="459"/>
      <c r="F100" s="459"/>
      <c r="G100" s="460"/>
      <c r="H100" s="157"/>
      <c r="I100" s="157"/>
      <c r="J100" s="157"/>
      <c r="K100" s="157"/>
    </row>
    <row r="101" spans="2:13" s="7" customFormat="1" ht="19.899999999999999" customHeight="1" x14ac:dyDescent="0.15">
      <c r="B101" s="423" t="s">
        <v>602</v>
      </c>
      <c r="C101" s="456" t="s">
        <v>657</v>
      </c>
      <c r="D101" s="459"/>
      <c r="E101" s="459"/>
      <c r="F101" s="459"/>
      <c r="G101" s="460"/>
      <c r="H101" s="157"/>
      <c r="I101" s="157"/>
      <c r="J101" s="157"/>
      <c r="K101" s="157"/>
    </row>
    <row r="102" spans="2:13" s="7" customFormat="1" ht="19.899999999999999" customHeight="1" x14ac:dyDescent="0.15">
      <c r="B102" s="423" t="s">
        <v>603</v>
      </c>
      <c r="C102" s="456" t="s">
        <v>658</v>
      </c>
      <c r="D102" s="459"/>
      <c r="E102" s="459"/>
      <c r="F102" s="459"/>
      <c r="G102" s="460"/>
      <c r="H102" s="157"/>
      <c r="I102" s="157"/>
      <c r="J102" s="157"/>
      <c r="K102" s="157"/>
    </row>
    <row r="103" spans="2:13" s="7" customFormat="1" ht="19.899999999999999" customHeight="1" x14ac:dyDescent="0.15">
      <c r="B103" s="423" t="s">
        <v>604</v>
      </c>
      <c r="C103" s="456" t="s">
        <v>659</v>
      </c>
      <c r="D103" s="459"/>
      <c r="E103" s="459"/>
      <c r="F103" s="459"/>
      <c r="G103" s="460"/>
      <c r="H103" s="157"/>
      <c r="I103" s="157"/>
      <c r="J103" s="157"/>
      <c r="K103" s="157"/>
    </row>
    <row r="104" spans="2:13" s="7" customFormat="1" ht="19.899999999999999" customHeight="1" x14ac:dyDescent="0.15">
      <c r="B104" s="423" t="s">
        <v>605</v>
      </c>
      <c r="C104" s="456" t="s">
        <v>660</v>
      </c>
      <c r="D104" s="459"/>
      <c r="E104" s="459"/>
      <c r="F104" s="459"/>
      <c r="G104" s="460"/>
      <c r="H104" s="157"/>
      <c r="I104" s="157"/>
      <c r="J104" s="157"/>
      <c r="K104" s="157"/>
    </row>
    <row r="105" spans="2:13" s="7" customFormat="1" ht="19.899999999999999" customHeight="1" x14ac:dyDescent="0.15">
      <c r="B105" s="423" t="s">
        <v>606</v>
      </c>
      <c r="C105" s="456" t="s">
        <v>661</v>
      </c>
      <c r="D105" s="459"/>
      <c r="E105" s="459"/>
      <c r="F105" s="459"/>
      <c r="G105" s="460"/>
      <c r="H105" s="157"/>
      <c r="I105" s="157"/>
      <c r="J105" s="157"/>
      <c r="K105" s="157"/>
    </row>
    <row r="106" spans="2:13" s="157" customFormat="1" ht="6" customHeight="1" x14ac:dyDescent="0.15">
      <c r="B106" s="424"/>
      <c r="C106" s="425"/>
      <c r="D106" s="347"/>
      <c r="E106" s="347"/>
      <c r="F106" s="347"/>
      <c r="G106" s="347"/>
    </row>
    <row r="107" spans="2:13" x14ac:dyDescent="0.15">
      <c r="B107" s="107" t="s">
        <v>69</v>
      </c>
      <c r="C107" s="107"/>
      <c r="D107" s="107"/>
      <c r="E107" s="107"/>
      <c r="F107" s="107"/>
      <c r="G107" s="44"/>
      <c r="H107" s="44"/>
      <c r="I107" s="44"/>
      <c r="J107" s="44"/>
      <c r="K107" s="244"/>
      <c r="L107" s="244"/>
      <c r="M107" s="44"/>
    </row>
    <row r="108" spans="2:13" x14ac:dyDescent="0.15">
      <c r="B108" s="107" t="s">
        <v>67</v>
      </c>
      <c r="C108" s="107"/>
      <c r="D108" s="107"/>
      <c r="E108" s="107"/>
      <c r="F108" s="107"/>
    </row>
    <row r="109" spans="2:13" x14ac:dyDescent="0.15">
      <c r="B109" s="247" t="s">
        <v>124</v>
      </c>
      <c r="C109" s="247"/>
      <c r="D109" s="247"/>
      <c r="E109" s="247"/>
      <c r="F109" s="247"/>
    </row>
    <row r="110" spans="2:13" x14ac:dyDescent="0.15">
      <c r="B110" s="411" t="s">
        <v>492</v>
      </c>
      <c r="C110" s="411"/>
      <c r="D110" s="411"/>
      <c r="E110" s="411"/>
      <c r="F110" s="411"/>
    </row>
    <row r="111" spans="2:13" x14ac:dyDescent="0.15">
      <c r="B111" s="411" t="s">
        <v>486</v>
      </c>
      <c r="C111" s="411"/>
      <c r="D111" s="411"/>
      <c r="E111" s="411"/>
      <c r="F111" s="411"/>
    </row>
    <row r="112" spans="2:13" x14ac:dyDescent="0.15">
      <c r="B112" s="411" t="s">
        <v>493</v>
      </c>
      <c r="C112" s="411"/>
      <c r="D112" s="411"/>
      <c r="E112" s="411"/>
      <c r="F112" s="411"/>
    </row>
    <row r="113" spans="2:13" x14ac:dyDescent="0.15">
      <c r="B113" s="411" t="s">
        <v>483</v>
      </c>
      <c r="C113" s="411"/>
      <c r="D113" s="411"/>
      <c r="E113" s="411"/>
      <c r="F113" s="411"/>
    </row>
    <row r="114" spans="2:13" x14ac:dyDescent="0.15">
      <c r="B114" s="411" t="s">
        <v>484</v>
      </c>
      <c r="C114" s="411"/>
      <c r="D114" s="411"/>
      <c r="E114" s="411"/>
      <c r="F114" s="411"/>
    </row>
    <row r="115" spans="2:13" x14ac:dyDescent="0.15">
      <c r="B115" s="372"/>
      <c r="C115" s="372"/>
      <c r="D115" s="372"/>
      <c r="E115" s="372"/>
      <c r="F115" s="372"/>
    </row>
    <row r="116" spans="2:13" ht="15" thickBot="1" x14ac:dyDescent="0.2">
      <c r="B116" s="244" t="s">
        <v>167</v>
      </c>
      <c r="C116" s="218"/>
      <c r="D116" s="218"/>
      <c r="E116" s="218"/>
      <c r="F116" s="218"/>
      <c r="G116" s="218"/>
      <c r="H116" s="44"/>
      <c r="I116" s="44"/>
      <c r="J116" s="44"/>
      <c r="K116" s="44"/>
      <c r="L116" s="44"/>
      <c r="M116" s="44"/>
    </row>
    <row r="117" spans="2:13" x14ac:dyDescent="0.15">
      <c r="B117" s="395" t="s">
        <v>168</v>
      </c>
      <c r="C117" s="751" t="s">
        <v>169</v>
      </c>
      <c r="D117" s="752"/>
      <c r="E117" s="792" t="s">
        <v>212</v>
      </c>
      <c r="F117" s="792"/>
      <c r="G117" s="792"/>
      <c r="H117" s="792"/>
      <c r="I117" s="793"/>
      <c r="J117" s="44"/>
      <c r="K117" s="44"/>
      <c r="L117" s="44"/>
      <c r="M117" s="44"/>
    </row>
    <row r="118" spans="2:13" ht="14.25" customHeight="1" x14ac:dyDescent="0.15">
      <c r="B118" s="575" t="s">
        <v>172</v>
      </c>
      <c r="C118" s="754" t="s">
        <v>173</v>
      </c>
      <c r="D118" s="755"/>
      <c r="E118" s="628" t="s">
        <v>464</v>
      </c>
      <c r="F118" s="628"/>
      <c r="G118" s="628"/>
      <c r="H118" s="628"/>
      <c r="I118" s="894"/>
      <c r="J118" s="44"/>
      <c r="K118" s="44"/>
      <c r="L118" s="44"/>
      <c r="M118" s="44"/>
    </row>
    <row r="119" spans="2:13" x14ac:dyDescent="0.15">
      <c r="B119" s="575"/>
      <c r="C119" s="699"/>
      <c r="D119" s="700"/>
      <c r="E119" s="628"/>
      <c r="F119" s="628"/>
      <c r="G119" s="628"/>
      <c r="H119" s="628"/>
      <c r="I119" s="894"/>
      <c r="J119" s="44"/>
      <c r="K119" s="44"/>
      <c r="L119" s="44"/>
      <c r="M119" s="44"/>
    </row>
    <row r="120" spans="2:13" x14ac:dyDescent="0.15">
      <c r="B120" s="575"/>
      <c r="C120" s="699"/>
      <c r="D120" s="700"/>
      <c r="E120" s="628"/>
      <c r="F120" s="628"/>
      <c r="G120" s="628"/>
      <c r="H120" s="628"/>
      <c r="I120" s="894"/>
      <c r="J120" s="44"/>
      <c r="K120" s="44"/>
      <c r="L120" s="44"/>
      <c r="M120" s="44"/>
    </row>
    <row r="121" spans="2:13" x14ac:dyDescent="0.15">
      <c r="B121" s="575"/>
      <c r="C121" s="699"/>
      <c r="D121" s="700"/>
      <c r="E121" s="628"/>
      <c r="F121" s="628"/>
      <c r="G121" s="628"/>
      <c r="H121" s="628"/>
      <c r="I121" s="894"/>
      <c r="J121" s="44"/>
      <c r="K121" s="44"/>
      <c r="L121" s="44"/>
      <c r="M121" s="44"/>
    </row>
    <row r="122" spans="2:13" x14ac:dyDescent="0.15">
      <c r="B122" s="575"/>
      <c r="C122" s="699"/>
      <c r="D122" s="700"/>
      <c r="E122" s="628"/>
      <c r="F122" s="628"/>
      <c r="G122" s="628"/>
      <c r="H122" s="628"/>
      <c r="I122" s="894"/>
      <c r="J122" s="44"/>
      <c r="K122" s="44"/>
      <c r="L122" s="44"/>
      <c r="M122" s="44"/>
    </row>
    <row r="123" spans="2:13" x14ac:dyDescent="0.15">
      <c r="B123" s="575"/>
      <c r="C123" s="699"/>
      <c r="D123" s="700"/>
      <c r="E123" s="628"/>
      <c r="F123" s="628"/>
      <c r="G123" s="628"/>
      <c r="H123" s="628"/>
      <c r="I123" s="894"/>
      <c r="J123" s="44"/>
      <c r="K123" s="44"/>
      <c r="L123" s="44"/>
      <c r="M123" s="44"/>
    </row>
    <row r="124" spans="2:13" x14ac:dyDescent="0.15">
      <c r="B124" s="575"/>
      <c r="C124" s="699"/>
      <c r="D124" s="700"/>
      <c r="E124" s="628"/>
      <c r="F124" s="628"/>
      <c r="G124" s="628"/>
      <c r="H124" s="628"/>
      <c r="I124" s="894"/>
      <c r="J124" s="44"/>
      <c r="K124" s="44"/>
      <c r="L124" s="44"/>
      <c r="M124" s="44"/>
    </row>
    <row r="125" spans="2:13" ht="30.6" customHeight="1" x14ac:dyDescent="0.15">
      <c r="B125" s="575"/>
      <c r="C125" s="701"/>
      <c r="D125" s="702"/>
      <c r="E125" s="628"/>
      <c r="F125" s="628"/>
      <c r="G125" s="628"/>
      <c r="H125" s="628"/>
      <c r="I125" s="894"/>
      <c r="J125" s="44"/>
      <c r="K125" s="44"/>
      <c r="L125" s="44"/>
      <c r="M125" s="44"/>
    </row>
    <row r="126" spans="2:13" ht="54" customHeight="1" x14ac:dyDescent="0.15">
      <c r="B126" s="344" t="s">
        <v>208</v>
      </c>
      <c r="C126" s="798" t="s">
        <v>435</v>
      </c>
      <c r="D126" s="799"/>
      <c r="E126" s="578"/>
      <c r="F126" s="578"/>
      <c r="G126" s="578"/>
      <c r="H126" s="578"/>
      <c r="I126" s="794"/>
      <c r="J126" s="44"/>
      <c r="K126" s="44"/>
      <c r="L126" s="44"/>
      <c r="M126" s="44"/>
    </row>
    <row r="127" spans="2:13" ht="40.5" customHeight="1" x14ac:dyDescent="0.15">
      <c r="B127" s="344" t="s">
        <v>209</v>
      </c>
      <c r="C127" s="798" t="s">
        <v>463</v>
      </c>
      <c r="D127" s="800"/>
      <c r="E127" s="795" t="s">
        <v>217</v>
      </c>
      <c r="F127" s="795"/>
      <c r="G127" s="795"/>
      <c r="H127" s="795"/>
      <c r="I127" s="796"/>
      <c r="J127" s="44"/>
      <c r="K127" s="44"/>
      <c r="L127" s="44"/>
      <c r="M127" s="44"/>
    </row>
    <row r="128" spans="2:13" ht="33.75" customHeight="1" x14ac:dyDescent="0.15">
      <c r="B128" s="344" t="s">
        <v>210</v>
      </c>
      <c r="C128" s="750" t="s">
        <v>462</v>
      </c>
      <c r="D128" s="673"/>
      <c r="E128" s="578"/>
      <c r="F128" s="578"/>
      <c r="G128" s="578"/>
      <c r="H128" s="578"/>
      <c r="I128" s="794"/>
      <c r="J128" s="44"/>
      <c r="K128" s="44"/>
      <c r="L128" s="44"/>
      <c r="M128" s="44"/>
    </row>
    <row r="129" spans="2:13" ht="15" thickBot="1" x14ac:dyDescent="0.2">
      <c r="B129" s="350" t="s">
        <v>211</v>
      </c>
      <c r="C129" s="674" t="s">
        <v>214</v>
      </c>
      <c r="D129" s="675"/>
      <c r="E129" s="579"/>
      <c r="F129" s="579"/>
      <c r="G129" s="579"/>
      <c r="H129" s="579"/>
      <c r="I129" s="797"/>
      <c r="J129" s="44"/>
      <c r="K129" s="44"/>
      <c r="L129" s="44"/>
      <c r="M129" s="44"/>
    </row>
  </sheetData>
  <mergeCells count="237">
    <mergeCell ref="H22:I22"/>
    <mergeCell ref="B24:C24"/>
    <mergeCell ref="B16:C16"/>
    <mergeCell ref="B17:C17"/>
    <mergeCell ref="B18:C18"/>
    <mergeCell ref="B19:C19"/>
    <mergeCell ref="B20:C20"/>
    <mergeCell ref="D37:E37"/>
    <mergeCell ref="F37:G37"/>
    <mergeCell ref="B32:C32"/>
    <mergeCell ref="B33:C33"/>
    <mergeCell ref="B34:C34"/>
    <mergeCell ref="B35:C35"/>
    <mergeCell ref="B9:C9"/>
    <mergeCell ref="B10:C10"/>
    <mergeCell ref="B11:C11"/>
    <mergeCell ref="B12:C12"/>
    <mergeCell ref="B13:C13"/>
    <mergeCell ref="B14:C14"/>
    <mergeCell ref="I2:K2"/>
    <mergeCell ref="B7:C8"/>
    <mergeCell ref="D7:E7"/>
    <mergeCell ref="F7:G7"/>
    <mergeCell ref="H7:I7"/>
    <mergeCell ref="J7:K7"/>
    <mergeCell ref="B15:C15"/>
    <mergeCell ref="B28:C28"/>
    <mergeCell ref="B29:C29"/>
    <mergeCell ref="B30:C30"/>
    <mergeCell ref="B31:C31"/>
    <mergeCell ref="B22:C23"/>
    <mergeCell ref="D22:E22"/>
    <mergeCell ref="F22:G22"/>
    <mergeCell ref="B25:C25"/>
    <mergeCell ref="B26:C26"/>
    <mergeCell ref="B27:C27"/>
    <mergeCell ref="F41:G41"/>
    <mergeCell ref="H41:K41"/>
    <mergeCell ref="H37:K37"/>
    <mergeCell ref="B38:C38"/>
    <mergeCell ref="D38:E38"/>
    <mergeCell ref="F38:G38"/>
    <mergeCell ref="H38:K38"/>
    <mergeCell ref="B39:C39"/>
    <mergeCell ref="D39:E39"/>
    <mergeCell ref="F39:G39"/>
    <mergeCell ref="H39:K39"/>
    <mergeCell ref="B40:C40"/>
    <mergeCell ref="D40:E40"/>
    <mergeCell ref="F40:G40"/>
    <mergeCell ref="H40:K40"/>
    <mergeCell ref="B41:C41"/>
    <mergeCell ref="D41:E41"/>
    <mergeCell ref="B44:C44"/>
    <mergeCell ref="D44:E44"/>
    <mergeCell ref="F44:G44"/>
    <mergeCell ref="H44:K44"/>
    <mergeCell ref="B45:C45"/>
    <mergeCell ref="D45:E45"/>
    <mergeCell ref="F45:G45"/>
    <mergeCell ref="H45:K45"/>
    <mergeCell ref="B42:C42"/>
    <mergeCell ref="D42:E42"/>
    <mergeCell ref="F42:G42"/>
    <mergeCell ref="H42:K42"/>
    <mergeCell ref="B43:C43"/>
    <mergeCell ref="D43:E43"/>
    <mergeCell ref="F43:G43"/>
    <mergeCell ref="H43:K43"/>
    <mergeCell ref="B46:C46"/>
    <mergeCell ref="D46:E46"/>
    <mergeCell ref="F46:G46"/>
    <mergeCell ref="H46:K46"/>
    <mergeCell ref="B47:C47"/>
    <mergeCell ref="D47:E47"/>
    <mergeCell ref="F47:G47"/>
    <mergeCell ref="H47:K47"/>
    <mergeCell ref="B52:C52"/>
    <mergeCell ref="D52:E52"/>
    <mergeCell ref="F52:G52"/>
    <mergeCell ref="B48:C48"/>
    <mergeCell ref="D48:E48"/>
    <mergeCell ref="F48:G48"/>
    <mergeCell ref="H48:K48"/>
    <mergeCell ref="B49:C49"/>
    <mergeCell ref="D49:E49"/>
    <mergeCell ref="F49:G49"/>
    <mergeCell ref="H49:K49"/>
    <mergeCell ref="B53:C53"/>
    <mergeCell ref="D53:E53"/>
    <mergeCell ref="F53:G53"/>
    <mergeCell ref="B50:C50"/>
    <mergeCell ref="D50:E50"/>
    <mergeCell ref="F50:G50"/>
    <mergeCell ref="H50:K50"/>
    <mergeCell ref="B51:C51"/>
    <mergeCell ref="D51:E51"/>
    <mergeCell ref="F51:G51"/>
    <mergeCell ref="H51:K51"/>
    <mergeCell ref="H53:K53"/>
    <mergeCell ref="H52:K52"/>
    <mergeCell ref="B56:C56"/>
    <mergeCell ref="D56:E56"/>
    <mergeCell ref="F56:G56"/>
    <mergeCell ref="H56:K56"/>
    <mergeCell ref="B57:C57"/>
    <mergeCell ref="D57:E57"/>
    <mergeCell ref="F57:G57"/>
    <mergeCell ref="H57:K57"/>
    <mergeCell ref="B54:C54"/>
    <mergeCell ref="D54:E54"/>
    <mergeCell ref="F54:G54"/>
    <mergeCell ref="H54:K54"/>
    <mergeCell ref="B55:C55"/>
    <mergeCell ref="D55:E55"/>
    <mergeCell ref="F55:G55"/>
    <mergeCell ref="H55:K55"/>
    <mergeCell ref="B58:C58"/>
    <mergeCell ref="D58:E58"/>
    <mergeCell ref="F58:G58"/>
    <mergeCell ref="H58:K58"/>
    <mergeCell ref="B59:C59"/>
    <mergeCell ref="D59:E59"/>
    <mergeCell ref="F59:G59"/>
    <mergeCell ref="B60:C60"/>
    <mergeCell ref="D60:E60"/>
    <mergeCell ref="F60:G60"/>
    <mergeCell ref="H59:K59"/>
    <mergeCell ref="H60:K60"/>
    <mergeCell ref="D61:E61"/>
    <mergeCell ref="F61:G61"/>
    <mergeCell ref="B65:C65"/>
    <mergeCell ref="D65:E65"/>
    <mergeCell ref="F65:G65"/>
    <mergeCell ref="H65:K65"/>
    <mergeCell ref="B63:C63"/>
    <mergeCell ref="D63:E63"/>
    <mergeCell ref="F63:G63"/>
    <mergeCell ref="H63:K63"/>
    <mergeCell ref="B62:C62"/>
    <mergeCell ref="D62:E62"/>
    <mergeCell ref="F62:G62"/>
    <mergeCell ref="H62:K62"/>
    <mergeCell ref="B61:C61"/>
    <mergeCell ref="H61:K61"/>
    <mergeCell ref="B66:C66"/>
    <mergeCell ref="D66:E66"/>
    <mergeCell ref="F66:G66"/>
    <mergeCell ref="H66:K66"/>
    <mergeCell ref="B64:C64"/>
    <mergeCell ref="D64:E64"/>
    <mergeCell ref="F64:G64"/>
    <mergeCell ref="H64:K64"/>
    <mergeCell ref="B69:C69"/>
    <mergeCell ref="D69:E69"/>
    <mergeCell ref="F69:G69"/>
    <mergeCell ref="H67:K67"/>
    <mergeCell ref="H68:K68"/>
    <mergeCell ref="B67:C67"/>
    <mergeCell ref="D67:E67"/>
    <mergeCell ref="F67:G67"/>
    <mergeCell ref="B68:C68"/>
    <mergeCell ref="D68:E68"/>
    <mergeCell ref="F68:G68"/>
    <mergeCell ref="H69:K69"/>
    <mergeCell ref="H79:K79"/>
    <mergeCell ref="B78:C78"/>
    <mergeCell ref="D74:E74"/>
    <mergeCell ref="D75:E75"/>
    <mergeCell ref="D76:E76"/>
    <mergeCell ref="D78:E78"/>
    <mergeCell ref="H76:K76"/>
    <mergeCell ref="H78:K78"/>
    <mergeCell ref="F78:G78"/>
    <mergeCell ref="B79:C79"/>
    <mergeCell ref="D79:E79"/>
    <mergeCell ref="F79:G79"/>
    <mergeCell ref="B76:C76"/>
    <mergeCell ref="F74:G74"/>
    <mergeCell ref="F75:G75"/>
    <mergeCell ref="F76:G76"/>
    <mergeCell ref="H74:K74"/>
    <mergeCell ref="H75:K75"/>
    <mergeCell ref="B74:C74"/>
    <mergeCell ref="B75:C75"/>
    <mergeCell ref="H77:K77"/>
    <mergeCell ref="F77:G77"/>
    <mergeCell ref="D77:E77"/>
    <mergeCell ref="B77:C77"/>
    <mergeCell ref="B71:C71"/>
    <mergeCell ref="D71:E71"/>
    <mergeCell ref="F71:G71"/>
    <mergeCell ref="B73:C73"/>
    <mergeCell ref="D73:E73"/>
    <mergeCell ref="F73:G73"/>
    <mergeCell ref="H70:K70"/>
    <mergeCell ref="H71:K71"/>
    <mergeCell ref="H72:K72"/>
    <mergeCell ref="B70:C70"/>
    <mergeCell ref="D70:E70"/>
    <mergeCell ref="F70:G70"/>
    <mergeCell ref="B72:C72"/>
    <mergeCell ref="D72:E72"/>
    <mergeCell ref="F72:G72"/>
    <mergeCell ref="H73:K73"/>
    <mergeCell ref="B85:C85"/>
    <mergeCell ref="D85:G85"/>
    <mergeCell ref="H85:K85"/>
    <mergeCell ref="B80:C80"/>
    <mergeCell ref="D80:E80"/>
    <mergeCell ref="F80:G80"/>
    <mergeCell ref="H80:K80"/>
    <mergeCell ref="B81:C81"/>
    <mergeCell ref="D81:E81"/>
    <mergeCell ref="F81:G81"/>
    <mergeCell ref="H81:K81"/>
    <mergeCell ref="B82:C82"/>
    <mergeCell ref="D82:E82"/>
    <mergeCell ref="F82:G82"/>
    <mergeCell ref="H82:K82"/>
    <mergeCell ref="B83:C83"/>
    <mergeCell ref="D83:E83"/>
    <mergeCell ref="F83:G83"/>
    <mergeCell ref="H83:K83"/>
    <mergeCell ref="C127:D127"/>
    <mergeCell ref="E127:I127"/>
    <mergeCell ref="C128:D128"/>
    <mergeCell ref="E128:I128"/>
    <mergeCell ref="C129:D129"/>
    <mergeCell ref="E129:I129"/>
    <mergeCell ref="C117:D117"/>
    <mergeCell ref="E117:I117"/>
    <mergeCell ref="B118:B125"/>
    <mergeCell ref="C118:D125"/>
    <mergeCell ref="E118:I125"/>
    <mergeCell ref="C126:D126"/>
    <mergeCell ref="E126:I126"/>
  </mergeCells>
  <phoneticPr fontId="22"/>
  <pageMargins left="0.62992125984251968" right="0.19685039370078741" top="0.78740157480314965" bottom="0.78740157480314965" header="0" footer="0"/>
  <pageSetup paperSize="9" scale="71" orientation="portrait" r:id="rId1"/>
  <headerFooter alignWithMargins="0"/>
  <rowBreaks count="1" manualBreakCount="1">
    <brk id="36" max="1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79"/>
  <sheetViews>
    <sheetView view="pageBreakPreview" zoomScaleNormal="100" zoomScaleSheetLayoutView="100" workbookViewId="0">
      <selection activeCell="C31" sqref="C31"/>
    </sheetView>
  </sheetViews>
  <sheetFormatPr defaultColWidth="9" defaultRowHeight="14.25" x14ac:dyDescent="0.15"/>
  <cols>
    <col min="1" max="1" width="0.875" style="44" customWidth="1"/>
    <col min="2" max="2" width="53" style="44" customWidth="1"/>
    <col min="3" max="3" width="9.75" style="157" customWidth="1"/>
    <col min="4" max="6" width="11.375" style="157" customWidth="1"/>
    <col min="7" max="7" width="15.75" style="157" customWidth="1"/>
    <col min="8" max="8" width="3" style="44" customWidth="1"/>
    <col min="9" max="16384" width="9" style="44"/>
  </cols>
  <sheetData>
    <row r="1" spans="2:11" ht="6.75" customHeight="1" x14ac:dyDescent="0.15"/>
    <row r="2" spans="2:11" ht="17.25" x14ac:dyDescent="0.15">
      <c r="B2" s="409" t="s">
        <v>460</v>
      </c>
      <c r="C2" s="248"/>
      <c r="D2" s="248"/>
      <c r="E2" s="248"/>
      <c r="F2" s="248"/>
      <c r="G2" s="182"/>
    </row>
    <row r="3" spans="2:11" x14ac:dyDescent="0.15">
      <c r="B3" s="130"/>
      <c r="C3" s="300"/>
      <c r="D3" s="300"/>
      <c r="E3" s="300"/>
      <c r="F3" s="300"/>
      <c r="G3" s="403" t="s">
        <v>507</v>
      </c>
      <c r="K3" s="348"/>
    </row>
    <row r="4" spans="2:11" ht="14.25" customHeight="1" x14ac:dyDescent="0.15">
      <c r="D4" s="183"/>
      <c r="E4" s="183"/>
      <c r="F4" s="183"/>
    </row>
    <row r="5" spans="2:11" ht="15" thickBot="1" x14ac:dyDescent="0.2">
      <c r="B5" s="396" t="s">
        <v>220</v>
      </c>
      <c r="C5" s="131" t="s">
        <v>63</v>
      </c>
      <c r="D5" s="62">
        <v>10.88</v>
      </c>
      <c r="E5" s="62" t="s">
        <v>36</v>
      </c>
      <c r="F5" s="62"/>
    </row>
    <row r="6" spans="2:11" ht="24.75" customHeight="1" thickBot="1" x14ac:dyDescent="0.2">
      <c r="B6" s="249" t="s">
        <v>44</v>
      </c>
      <c r="C6" s="250" t="s">
        <v>0</v>
      </c>
      <c r="D6" s="143" t="s">
        <v>76</v>
      </c>
      <c r="E6" s="144" t="s">
        <v>77</v>
      </c>
      <c r="F6" s="144" t="s">
        <v>121</v>
      </c>
      <c r="G6" s="251"/>
    </row>
    <row r="7" spans="2:11" ht="19.899999999999999" customHeight="1" x14ac:dyDescent="0.15">
      <c r="B7" s="169" t="s">
        <v>405</v>
      </c>
      <c r="C7" s="75"/>
      <c r="D7" s="147"/>
      <c r="E7" s="147"/>
      <c r="F7" s="147"/>
      <c r="G7" s="148"/>
    </row>
    <row r="8" spans="2:11" ht="19.899999999999999" customHeight="1" x14ac:dyDescent="0.15">
      <c r="B8" s="67" t="s">
        <v>151</v>
      </c>
      <c r="C8" s="76">
        <v>2268</v>
      </c>
      <c r="D8" s="46">
        <f>INT(C8*$D$5)-INT(INT(C8*$D$5)*0.9)</f>
        <v>2468</v>
      </c>
      <c r="E8" s="58">
        <f>INT(C8*$D$5)-INT(INT(C8*$D$5)*0.8)</f>
        <v>4935</v>
      </c>
      <c r="F8" s="58">
        <f>INT(C8*$D$5)-INT(INT(C8*$D$5)*0.7)</f>
        <v>7403</v>
      </c>
      <c r="G8" s="149"/>
    </row>
    <row r="9" spans="2:11" ht="19.899999999999999" customHeight="1" x14ac:dyDescent="0.15">
      <c r="B9" s="71" t="s">
        <v>152</v>
      </c>
      <c r="C9" s="77">
        <v>4228</v>
      </c>
      <c r="D9" s="46">
        <f t="shared" ref="D9:D29" si="0">INT(C9*$D$5)-INT(INT(C9*$D$5)*0.9)</f>
        <v>4600</v>
      </c>
      <c r="E9" s="58">
        <f t="shared" ref="E9:E17" si="1">INT(C9*$D$5)-INT(INT(C9*$D$5)*0.8)</f>
        <v>9200</v>
      </c>
      <c r="F9" s="58">
        <f t="shared" ref="F9:F29" si="2">INT(C9*$D$5)-INT(INT(C9*$D$5)*0.7)</f>
        <v>13800</v>
      </c>
      <c r="G9" s="47"/>
    </row>
    <row r="10" spans="2:11" ht="19.899999999999999" customHeight="1" x14ac:dyDescent="0.15">
      <c r="B10" s="71" t="s">
        <v>406</v>
      </c>
      <c r="C10" s="77">
        <v>562</v>
      </c>
      <c r="D10" s="46">
        <f t="shared" ref="D10" si="3">INT(C10*$D$5)-INT(INT(C10*$D$5)*0.9)</f>
        <v>612</v>
      </c>
      <c r="E10" s="58">
        <f t="shared" ref="E10" si="4">INT(C10*$D$5)-INT(INT(C10*$D$5)*0.8)</f>
        <v>1223</v>
      </c>
      <c r="F10" s="58">
        <f t="shared" ref="F10" si="5">INT(C10*$D$5)-INT(INT(C10*$D$5)*0.7)</f>
        <v>1835</v>
      </c>
      <c r="G10" s="349" t="s">
        <v>163</v>
      </c>
    </row>
    <row r="11" spans="2:11" ht="19.899999999999999" customHeight="1" x14ac:dyDescent="0.15">
      <c r="B11" s="437" t="s">
        <v>407</v>
      </c>
      <c r="C11" s="72">
        <v>240</v>
      </c>
      <c r="D11" s="46">
        <f t="shared" si="0"/>
        <v>262</v>
      </c>
      <c r="E11" s="58">
        <f t="shared" si="1"/>
        <v>523</v>
      </c>
      <c r="F11" s="58">
        <f t="shared" si="2"/>
        <v>784</v>
      </c>
      <c r="G11" s="252" t="s">
        <v>74</v>
      </c>
    </row>
    <row r="12" spans="2:11" ht="19.899999999999999" customHeight="1" x14ac:dyDescent="0.15">
      <c r="B12" s="71" t="s">
        <v>551</v>
      </c>
      <c r="C12" s="77">
        <v>600</v>
      </c>
      <c r="D12" s="46">
        <f t="shared" si="0"/>
        <v>653</v>
      </c>
      <c r="E12" s="58">
        <f t="shared" si="1"/>
        <v>1306</v>
      </c>
      <c r="F12" s="58">
        <f t="shared" si="2"/>
        <v>1959</v>
      </c>
      <c r="G12" s="541" t="s">
        <v>552</v>
      </c>
    </row>
    <row r="13" spans="2:11" ht="19.899999999999999" customHeight="1" x14ac:dyDescent="0.15">
      <c r="B13" s="71" t="s">
        <v>408</v>
      </c>
      <c r="C13" s="77">
        <v>50</v>
      </c>
      <c r="D13" s="46">
        <f t="shared" ref="D13" si="6">INT(C13*$D$5)-INT(INT(C13*$D$5)*0.9)</f>
        <v>55</v>
      </c>
      <c r="E13" s="58">
        <f t="shared" ref="E13" si="7">INT(C13*$D$5)-INT(INT(C13*$D$5)*0.8)</f>
        <v>109</v>
      </c>
      <c r="F13" s="58">
        <f t="shared" ref="F13" si="8">INT(C13*$D$5)-INT(INT(C13*$D$5)*0.7)</f>
        <v>164</v>
      </c>
      <c r="G13" s="252" t="s">
        <v>74</v>
      </c>
    </row>
    <row r="14" spans="2:11" ht="19.899999999999999" customHeight="1" x14ac:dyDescent="0.15">
      <c r="B14" s="71" t="s">
        <v>409</v>
      </c>
      <c r="C14" s="77">
        <v>200</v>
      </c>
      <c r="D14" s="46">
        <f t="shared" si="0"/>
        <v>218</v>
      </c>
      <c r="E14" s="58">
        <f t="shared" si="1"/>
        <v>436</v>
      </c>
      <c r="F14" s="58">
        <f t="shared" si="2"/>
        <v>653</v>
      </c>
      <c r="G14" s="252" t="s">
        <v>74</v>
      </c>
    </row>
    <row r="15" spans="2:11" ht="19.899999999999999" customHeight="1" x14ac:dyDescent="0.15">
      <c r="B15" s="71" t="s">
        <v>410</v>
      </c>
      <c r="C15" s="77">
        <v>20</v>
      </c>
      <c r="D15" s="46">
        <f t="shared" ref="D15" si="9">INT(C15*$D$5)-INT(INT(C15*$D$5)*0.9)</f>
        <v>22</v>
      </c>
      <c r="E15" s="58">
        <f t="shared" ref="E15" si="10">INT(C15*$D$5)-INT(INT(C15*$D$5)*0.8)</f>
        <v>44</v>
      </c>
      <c r="F15" s="58">
        <f t="shared" si="2"/>
        <v>66</v>
      </c>
      <c r="G15" s="282" t="s">
        <v>98</v>
      </c>
    </row>
    <row r="16" spans="2:11" ht="19.899999999999999" customHeight="1" x14ac:dyDescent="0.15">
      <c r="B16" s="71" t="s">
        <v>247</v>
      </c>
      <c r="C16" s="77">
        <v>5</v>
      </c>
      <c r="D16" s="46">
        <f t="shared" ref="D16" si="11">INT(C16*$D$5)-INT(INT(C16*$D$5)*0.9)</f>
        <v>6</v>
      </c>
      <c r="E16" s="58">
        <f t="shared" ref="E16" si="12">INT(C16*$D$5)-INT(INT(C16*$D$5)*0.8)</f>
        <v>11</v>
      </c>
      <c r="F16" s="58">
        <f t="shared" ref="F16" si="13">INT(C16*$D$5)-INT(INT(C16*$D$5)*0.7)</f>
        <v>17</v>
      </c>
      <c r="G16" s="283"/>
    </row>
    <row r="17" spans="2:7" ht="19.899999999999999" customHeight="1" x14ac:dyDescent="0.15">
      <c r="B17" s="71" t="s">
        <v>411</v>
      </c>
      <c r="C17" s="77">
        <v>150</v>
      </c>
      <c r="D17" s="46">
        <f t="shared" si="0"/>
        <v>164</v>
      </c>
      <c r="E17" s="58">
        <f t="shared" si="1"/>
        <v>327</v>
      </c>
      <c r="F17" s="58">
        <f t="shared" si="2"/>
        <v>490</v>
      </c>
      <c r="G17" s="156" t="s">
        <v>74</v>
      </c>
    </row>
    <row r="18" spans="2:7" ht="19.899999999999999" customHeight="1" x14ac:dyDescent="0.15">
      <c r="B18" s="71" t="s">
        <v>412</v>
      </c>
      <c r="C18" s="77">
        <v>160</v>
      </c>
      <c r="D18" s="46">
        <f t="shared" ref="D18" si="14">INT(C18*$D$5)-INT(INT(C18*$D$5)*0.9)</f>
        <v>174</v>
      </c>
      <c r="E18" s="58">
        <f t="shared" ref="E18" si="15">INT(C18*$D$5)-INT(INT(C18*$D$5)*0.8)</f>
        <v>348</v>
      </c>
      <c r="F18" s="58">
        <f t="shared" ref="F18" si="16">INT(C18*$D$5)-INT(INT(C18*$D$5)*0.7)</f>
        <v>522</v>
      </c>
      <c r="G18" s="149"/>
    </row>
    <row r="19" spans="2:7" ht="19.899999999999999" customHeight="1" x14ac:dyDescent="0.15">
      <c r="B19" s="67" t="s">
        <v>553</v>
      </c>
      <c r="C19" s="76">
        <v>480</v>
      </c>
      <c r="D19" s="46">
        <f t="shared" si="0"/>
        <v>523</v>
      </c>
      <c r="E19" s="58">
        <f>INT(C19*$D$5)-INT(INT(C19*$D$5)*0.8)</f>
        <v>1045</v>
      </c>
      <c r="F19" s="58">
        <f t="shared" si="2"/>
        <v>1567</v>
      </c>
      <c r="G19" s="175" t="s">
        <v>413</v>
      </c>
    </row>
    <row r="20" spans="2:7" ht="20.100000000000001" customHeight="1" x14ac:dyDescent="0.15">
      <c r="B20" s="71" t="s">
        <v>414</v>
      </c>
      <c r="C20" s="77">
        <v>40</v>
      </c>
      <c r="D20" s="46">
        <f t="shared" ref="D20" si="17">INT(C20*$D$5)-INT(INT(C20*$D$5)*0.9)</f>
        <v>44</v>
      </c>
      <c r="E20" s="58">
        <f>INT(C20*$D$5)-INT(INT(C20*$D$5)*0.8)</f>
        <v>87</v>
      </c>
      <c r="F20" s="58">
        <f t="shared" ref="F20" si="18">INT(C20*$D$5)-INT(INT(C20*$D$5)*0.7)</f>
        <v>131</v>
      </c>
      <c r="G20" s="252" t="s">
        <v>155</v>
      </c>
    </row>
    <row r="21" spans="2:7" ht="19.899999999999999" customHeight="1" x14ac:dyDescent="0.15">
      <c r="B21" s="87" t="s">
        <v>415</v>
      </c>
      <c r="C21" s="80"/>
      <c r="D21" s="84"/>
      <c r="E21" s="85"/>
      <c r="F21" s="85"/>
      <c r="G21" s="90"/>
    </row>
    <row r="22" spans="2:7" ht="19.899999999999999" customHeight="1" x14ac:dyDescent="0.15">
      <c r="B22" s="67" t="s">
        <v>416</v>
      </c>
      <c r="C22" s="76">
        <v>88</v>
      </c>
      <c r="D22" s="46">
        <f t="shared" si="0"/>
        <v>96</v>
      </c>
      <c r="E22" s="58">
        <f>INT(C22*$D$5)-INT(INT(C22*$D$5)*0.8)</f>
        <v>192</v>
      </c>
      <c r="F22" s="58">
        <f t="shared" si="2"/>
        <v>288</v>
      </c>
      <c r="G22" s="90" t="s">
        <v>413</v>
      </c>
    </row>
    <row r="23" spans="2:7" ht="19.899999999999999" customHeight="1" x14ac:dyDescent="0.15">
      <c r="B23" s="71" t="s">
        <v>417</v>
      </c>
      <c r="C23" s="77">
        <v>176</v>
      </c>
      <c r="D23" s="46">
        <f t="shared" si="0"/>
        <v>192</v>
      </c>
      <c r="E23" s="58">
        <f>INT(C23*$D$5)-INT(INT(C23*$D$5)*0.8)</f>
        <v>383</v>
      </c>
      <c r="F23" s="58">
        <f t="shared" si="2"/>
        <v>575</v>
      </c>
      <c r="G23" s="234" t="s">
        <v>413</v>
      </c>
    </row>
    <row r="24" spans="2:7" ht="19.899999999999999" customHeight="1" x14ac:dyDescent="0.15">
      <c r="B24" s="87" t="s">
        <v>418</v>
      </c>
      <c r="C24" s="111"/>
      <c r="D24" s="91"/>
      <c r="E24" s="105"/>
      <c r="F24" s="105"/>
      <c r="G24" s="234"/>
    </row>
    <row r="25" spans="2:7" ht="19.899999999999999" customHeight="1" x14ac:dyDescent="0.15">
      <c r="B25" s="67" t="s">
        <v>419</v>
      </c>
      <c r="C25" s="76">
        <v>72</v>
      </c>
      <c r="D25" s="46">
        <f>INT(C25*$D$5)-INT(INT(C25*$D$5)*0.9)</f>
        <v>79</v>
      </c>
      <c r="E25" s="58">
        <f>INT(C25*$D$5)-INT(INT(C25*$D$5)*0.8)</f>
        <v>157</v>
      </c>
      <c r="F25" s="58">
        <f t="shared" si="2"/>
        <v>235</v>
      </c>
      <c r="G25" s="234" t="s">
        <v>413</v>
      </c>
    </row>
    <row r="26" spans="2:7" ht="19.899999999999999" customHeight="1" x14ac:dyDescent="0.15">
      <c r="B26" s="71" t="s">
        <v>420</v>
      </c>
      <c r="C26" s="77">
        <v>144</v>
      </c>
      <c r="D26" s="46">
        <f>INT(C26*$D$5)-INT(INT(C26*$D$5)*0.9)</f>
        <v>157</v>
      </c>
      <c r="E26" s="58">
        <f>INT(C26*$D$5)-INT(INT(C26*$D$5)*0.8)</f>
        <v>314</v>
      </c>
      <c r="F26" s="58">
        <f t="shared" si="2"/>
        <v>470</v>
      </c>
      <c r="G26" s="234" t="s">
        <v>413</v>
      </c>
    </row>
    <row r="27" spans="2:7" ht="19.899999999999999" customHeight="1" x14ac:dyDescent="0.15">
      <c r="B27" s="87" t="s">
        <v>421</v>
      </c>
      <c r="C27" s="111"/>
      <c r="D27" s="91"/>
      <c r="E27" s="105"/>
      <c r="F27" s="105"/>
      <c r="G27" s="234"/>
    </row>
    <row r="28" spans="2:7" ht="19.899999999999999" customHeight="1" x14ac:dyDescent="0.15">
      <c r="B28" s="67" t="s">
        <v>419</v>
      </c>
      <c r="C28" s="76">
        <v>24</v>
      </c>
      <c r="D28" s="46">
        <f t="shared" si="0"/>
        <v>27</v>
      </c>
      <c r="E28" s="58">
        <f>INT(C28*$D$5)-INT(INT(C28*$D$5)*0.8)</f>
        <v>53</v>
      </c>
      <c r="F28" s="58">
        <f t="shared" si="2"/>
        <v>79</v>
      </c>
      <c r="G28" s="90" t="s">
        <v>413</v>
      </c>
    </row>
    <row r="29" spans="2:7" ht="19.899999999999999" customHeight="1" x14ac:dyDescent="0.15">
      <c r="B29" s="87" t="s">
        <v>420</v>
      </c>
      <c r="C29" s="80">
        <v>48</v>
      </c>
      <c r="D29" s="46">
        <f t="shared" si="0"/>
        <v>53</v>
      </c>
      <c r="E29" s="58">
        <f>INT(C29*$D$5)-INT(INT(C29*$D$5)*0.8)</f>
        <v>105</v>
      </c>
      <c r="F29" s="58">
        <f t="shared" si="2"/>
        <v>157</v>
      </c>
      <c r="G29" s="154" t="s">
        <v>413</v>
      </c>
    </row>
    <row r="30" spans="2:7" ht="32.450000000000003" customHeight="1" x14ac:dyDescent="0.15">
      <c r="B30" s="199" t="s">
        <v>731</v>
      </c>
      <c r="C30" s="77"/>
      <c r="D30" s="540"/>
      <c r="E30" s="58"/>
      <c r="F30" s="58"/>
      <c r="G30" s="154"/>
    </row>
    <row r="31" spans="2:7" s="1" customFormat="1" ht="33.75" customHeight="1" x14ac:dyDescent="0.15">
      <c r="B31" s="469" t="s">
        <v>732</v>
      </c>
      <c r="C31" s="470" t="s">
        <v>748</v>
      </c>
      <c r="D31" s="471" t="s">
        <v>735</v>
      </c>
      <c r="E31" s="327" t="s">
        <v>749</v>
      </c>
      <c r="F31" s="327" t="s">
        <v>750</v>
      </c>
      <c r="G31" s="472" t="s">
        <v>46</v>
      </c>
    </row>
    <row r="32" spans="2:7" s="1" customFormat="1" ht="33.75" customHeight="1" x14ac:dyDescent="0.15">
      <c r="B32" s="534" t="s">
        <v>734</v>
      </c>
      <c r="C32" s="470" t="s">
        <v>751</v>
      </c>
      <c r="D32" s="471" t="s">
        <v>752</v>
      </c>
      <c r="E32" s="327" t="s">
        <v>753</v>
      </c>
      <c r="F32" s="327" t="s">
        <v>754</v>
      </c>
      <c r="G32" s="472" t="s">
        <v>46</v>
      </c>
    </row>
    <row r="33" spans="1:10" s="6" customFormat="1" ht="31.5" customHeight="1" x14ac:dyDescent="0.15">
      <c r="A33" s="44"/>
      <c r="B33" s="496" t="s">
        <v>717</v>
      </c>
      <c r="C33" s="497"/>
      <c r="D33" s="535"/>
      <c r="E33" s="536"/>
      <c r="F33" s="537"/>
      <c r="G33" s="505"/>
      <c r="H33" s="506"/>
      <c r="I33" s="506"/>
      <c r="J33" s="8"/>
    </row>
    <row r="34" spans="1:10" ht="19.899999999999999" customHeight="1" x14ac:dyDescent="0.2">
      <c r="B34" s="211" t="s">
        <v>419</v>
      </c>
      <c r="C34" s="507" t="s">
        <v>718</v>
      </c>
      <c r="D34" s="508" t="s">
        <v>736</v>
      </c>
      <c r="E34" s="509" t="s">
        <v>737</v>
      </c>
      <c r="F34" s="509" t="s">
        <v>738</v>
      </c>
      <c r="G34" s="153" t="s">
        <v>41</v>
      </c>
    </row>
    <row r="35" spans="1:10" ht="19.899999999999999" customHeight="1" thickBot="1" x14ac:dyDescent="0.2">
      <c r="B35" s="179" t="s">
        <v>420</v>
      </c>
      <c r="C35" s="538" t="s">
        <v>722</v>
      </c>
      <c r="D35" s="539" t="s">
        <v>739</v>
      </c>
      <c r="E35" s="516" t="s">
        <v>740</v>
      </c>
      <c r="F35" s="516" t="s">
        <v>741</v>
      </c>
      <c r="G35" s="284" t="s">
        <v>41</v>
      </c>
    </row>
    <row r="36" spans="1:10" ht="9.75" customHeight="1" x14ac:dyDescent="0.15"/>
    <row r="37" spans="1:10" s="9" customFormat="1" ht="20.45" customHeight="1" x14ac:dyDescent="0.15">
      <c r="B37" s="422" t="s">
        <v>587</v>
      </c>
      <c r="C37" s="45"/>
      <c r="D37" s="45"/>
      <c r="E37" s="45"/>
      <c r="F37" s="45"/>
      <c r="G37" s="45"/>
      <c r="H37" s="45"/>
    </row>
    <row r="38" spans="1:10" s="7" customFormat="1" ht="19.899999999999999" customHeight="1" x14ac:dyDescent="0.15">
      <c r="B38" s="423" t="s">
        <v>589</v>
      </c>
      <c r="C38" s="456" t="s">
        <v>645</v>
      </c>
      <c r="D38" s="459"/>
      <c r="E38" s="459"/>
      <c r="F38" s="459"/>
      <c r="G38" s="460"/>
      <c r="H38" s="157"/>
    </row>
    <row r="39" spans="1:10" s="7" customFormat="1" ht="19.899999999999999" customHeight="1" x14ac:dyDescent="0.15">
      <c r="B39" s="423" t="s">
        <v>590</v>
      </c>
      <c r="C39" s="456" t="s">
        <v>646</v>
      </c>
      <c r="D39" s="459"/>
      <c r="E39" s="459"/>
      <c r="F39" s="459"/>
      <c r="G39" s="460"/>
      <c r="H39" s="157"/>
    </row>
    <row r="40" spans="1:10" s="7" customFormat="1" ht="19.899999999999999" customHeight="1" x14ac:dyDescent="0.15">
      <c r="B40" s="423" t="s">
        <v>591</v>
      </c>
      <c r="C40" s="456" t="s">
        <v>647</v>
      </c>
      <c r="D40" s="459"/>
      <c r="E40" s="459"/>
      <c r="F40" s="459"/>
      <c r="G40" s="460"/>
      <c r="H40" s="157"/>
    </row>
    <row r="41" spans="1:10" s="7" customFormat="1" ht="19.899999999999999" customHeight="1" x14ac:dyDescent="0.15">
      <c r="B41" s="423" t="s">
        <v>592</v>
      </c>
      <c r="C41" s="456" t="s">
        <v>648</v>
      </c>
      <c r="D41" s="459"/>
      <c r="E41" s="459"/>
      <c r="F41" s="459"/>
      <c r="G41" s="460"/>
      <c r="H41" s="157"/>
    </row>
    <row r="42" spans="1:10" s="7" customFormat="1" ht="19.899999999999999" customHeight="1" x14ac:dyDescent="0.15">
      <c r="B42" s="423" t="s">
        <v>593</v>
      </c>
      <c r="C42" s="456" t="s">
        <v>649</v>
      </c>
      <c r="D42" s="459"/>
      <c r="E42" s="459"/>
      <c r="F42" s="459"/>
      <c r="G42" s="460"/>
      <c r="H42" s="157"/>
    </row>
    <row r="43" spans="1:10" s="7" customFormat="1" ht="19.899999999999999" customHeight="1" x14ac:dyDescent="0.15">
      <c r="B43" s="423" t="s">
        <v>594</v>
      </c>
      <c r="C43" s="456" t="s">
        <v>650</v>
      </c>
      <c r="D43" s="459"/>
      <c r="E43" s="459"/>
      <c r="F43" s="459"/>
      <c r="G43" s="460"/>
      <c r="H43" s="157"/>
    </row>
    <row r="44" spans="1:10" s="7" customFormat="1" ht="19.899999999999999" customHeight="1" x14ac:dyDescent="0.15">
      <c r="B44" s="423" t="s">
        <v>595</v>
      </c>
      <c r="C44" s="456" t="s">
        <v>650</v>
      </c>
      <c r="D44" s="459"/>
      <c r="E44" s="459"/>
      <c r="F44" s="459"/>
      <c r="G44" s="460"/>
      <c r="H44" s="157"/>
    </row>
    <row r="45" spans="1:10" s="7" customFormat="1" ht="20.25" customHeight="1" x14ac:dyDescent="0.15">
      <c r="B45" s="423" t="s">
        <v>596</v>
      </c>
      <c r="C45" s="456" t="s">
        <v>651</v>
      </c>
      <c r="D45" s="459"/>
      <c r="E45" s="459"/>
      <c r="F45" s="459"/>
      <c r="G45" s="460"/>
      <c r="H45" s="157"/>
    </row>
    <row r="46" spans="1:10" s="7" customFormat="1" ht="19.899999999999999" customHeight="1" x14ac:dyDescent="0.15">
      <c r="B46" s="423" t="s">
        <v>597</v>
      </c>
      <c r="C46" s="456" t="s">
        <v>652</v>
      </c>
      <c r="D46" s="459"/>
      <c r="E46" s="459"/>
      <c r="F46" s="459"/>
      <c r="G46" s="460"/>
      <c r="H46" s="157"/>
    </row>
    <row r="47" spans="1:10" s="7" customFormat="1" ht="19.899999999999999" customHeight="1" x14ac:dyDescent="0.15">
      <c r="B47" s="423" t="s">
        <v>598</v>
      </c>
      <c r="C47" s="456" t="s">
        <v>653</v>
      </c>
      <c r="D47" s="459"/>
      <c r="E47" s="459"/>
      <c r="F47" s="459"/>
      <c r="G47" s="460"/>
      <c r="H47" s="157"/>
    </row>
    <row r="48" spans="1:10" s="7" customFormat="1" ht="19.899999999999999" customHeight="1" x14ac:dyDescent="0.15">
      <c r="B48" s="423" t="s">
        <v>599</v>
      </c>
      <c r="C48" s="456" t="s">
        <v>654</v>
      </c>
      <c r="D48" s="459"/>
      <c r="E48" s="459"/>
      <c r="F48" s="459"/>
      <c r="G48" s="460"/>
      <c r="H48" s="157"/>
    </row>
    <row r="49" spans="2:8" s="7" customFormat="1" ht="19.899999999999999" customHeight="1" x14ac:dyDescent="0.15">
      <c r="B49" s="423" t="s">
        <v>600</v>
      </c>
      <c r="C49" s="456" t="s">
        <v>655</v>
      </c>
      <c r="D49" s="459"/>
      <c r="E49" s="459"/>
      <c r="F49" s="459"/>
      <c r="G49" s="460"/>
      <c r="H49" s="157"/>
    </row>
    <row r="50" spans="2:8" s="7" customFormat="1" ht="19.899999999999999" customHeight="1" x14ac:dyDescent="0.15">
      <c r="B50" s="423" t="s">
        <v>601</v>
      </c>
      <c r="C50" s="456" t="s">
        <v>656</v>
      </c>
      <c r="D50" s="459"/>
      <c r="E50" s="459"/>
      <c r="F50" s="459"/>
      <c r="G50" s="460"/>
      <c r="H50" s="157"/>
    </row>
    <row r="51" spans="2:8" s="7" customFormat="1" ht="19.899999999999999" customHeight="1" x14ac:dyDescent="0.15">
      <c r="B51" s="423" t="s">
        <v>602</v>
      </c>
      <c r="C51" s="456" t="s">
        <v>657</v>
      </c>
      <c r="D51" s="459"/>
      <c r="E51" s="459"/>
      <c r="F51" s="459"/>
      <c r="G51" s="460"/>
      <c r="H51" s="157"/>
    </row>
    <row r="52" spans="2:8" s="7" customFormat="1" ht="19.899999999999999" customHeight="1" x14ac:dyDescent="0.15">
      <c r="B52" s="423" t="s">
        <v>603</v>
      </c>
      <c r="C52" s="456" t="s">
        <v>658</v>
      </c>
      <c r="D52" s="459"/>
      <c r="E52" s="459"/>
      <c r="F52" s="459"/>
      <c r="G52" s="460"/>
      <c r="H52" s="157"/>
    </row>
    <row r="53" spans="2:8" s="7" customFormat="1" ht="19.899999999999999" customHeight="1" x14ac:dyDescent="0.15">
      <c r="B53" s="423" t="s">
        <v>604</v>
      </c>
      <c r="C53" s="456" t="s">
        <v>659</v>
      </c>
      <c r="D53" s="459"/>
      <c r="E53" s="459"/>
      <c r="F53" s="459"/>
      <c r="G53" s="460"/>
      <c r="H53" s="157"/>
    </row>
    <row r="54" spans="2:8" s="7" customFormat="1" ht="19.899999999999999" customHeight="1" x14ac:dyDescent="0.15">
      <c r="B54" s="423" t="s">
        <v>605</v>
      </c>
      <c r="C54" s="456" t="s">
        <v>660</v>
      </c>
      <c r="D54" s="459"/>
      <c r="E54" s="459"/>
      <c r="F54" s="459"/>
      <c r="G54" s="460"/>
      <c r="H54" s="157"/>
    </row>
    <row r="55" spans="2:8" s="7" customFormat="1" ht="19.899999999999999" customHeight="1" x14ac:dyDescent="0.15">
      <c r="B55" s="423" t="s">
        <v>606</v>
      </c>
      <c r="C55" s="456" t="s">
        <v>661</v>
      </c>
      <c r="D55" s="459"/>
      <c r="E55" s="459"/>
      <c r="F55" s="459"/>
      <c r="G55" s="460"/>
      <c r="H55" s="157"/>
    </row>
    <row r="56" spans="2:8" s="157" customFormat="1" ht="6" customHeight="1" x14ac:dyDescent="0.15">
      <c r="B56" s="424"/>
      <c r="C56" s="425"/>
      <c r="D56" s="347"/>
      <c r="E56" s="347"/>
      <c r="F56" s="347"/>
      <c r="G56" s="347"/>
    </row>
    <row r="57" spans="2:8" x14ac:dyDescent="0.15">
      <c r="B57" s="106" t="s">
        <v>70</v>
      </c>
      <c r="C57" s="106"/>
      <c r="D57" s="107"/>
      <c r="E57" s="107"/>
      <c r="F57" s="107"/>
      <c r="G57" s="107"/>
    </row>
    <row r="58" spans="2:8" x14ac:dyDescent="0.15">
      <c r="B58" s="106" t="s">
        <v>67</v>
      </c>
      <c r="C58" s="106"/>
      <c r="D58" s="107"/>
      <c r="E58" s="107"/>
      <c r="F58" s="107"/>
      <c r="G58" s="107"/>
    </row>
    <row r="59" spans="2:8" x14ac:dyDescent="0.15">
      <c r="B59" s="594" t="s">
        <v>78</v>
      </c>
      <c r="C59" s="594"/>
      <c r="D59" s="594"/>
      <c r="E59" s="594"/>
      <c r="F59" s="594"/>
      <c r="G59" s="594"/>
    </row>
    <row r="60" spans="2:8" x14ac:dyDescent="0.15">
      <c r="B60" s="411" t="s">
        <v>477</v>
      </c>
      <c r="C60" s="411"/>
      <c r="D60" s="411"/>
      <c r="E60" s="411"/>
      <c r="F60" s="411"/>
      <c r="G60" s="411"/>
    </row>
    <row r="61" spans="2:8" x14ac:dyDescent="0.15">
      <c r="B61" s="411" t="s">
        <v>485</v>
      </c>
      <c r="C61" s="411"/>
      <c r="D61" s="411"/>
      <c r="E61" s="411"/>
      <c r="F61" s="411"/>
      <c r="G61" s="411"/>
    </row>
    <row r="62" spans="2:8" x14ac:dyDescent="0.15">
      <c r="B62" s="411" t="s">
        <v>482</v>
      </c>
      <c r="C62" s="411"/>
      <c r="D62" s="411"/>
      <c r="E62" s="411"/>
      <c r="F62" s="411"/>
      <c r="G62" s="411"/>
    </row>
    <row r="63" spans="2:8" x14ac:dyDescent="0.15">
      <c r="B63" s="411" t="s">
        <v>480</v>
      </c>
      <c r="C63" s="411"/>
      <c r="D63" s="411"/>
      <c r="E63" s="411"/>
      <c r="F63" s="411"/>
      <c r="G63" s="411"/>
    </row>
    <row r="64" spans="2:8" x14ac:dyDescent="0.15">
      <c r="B64" s="411" t="s">
        <v>481</v>
      </c>
      <c r="C64" s="411"/>
      <c r="D64" s="411"/>
      <c r="E64" s="411"/>
      <c r="F64" s="411"/>
      <c r="G64" s="411"/>
    </row>
    <row r="65" spans="2:9" x14ac:dyDescent="0.15">
      <c r="B65" s="383"/>
      <c r="C65" s="383"/>
      <c r="D65" s="383"/>
      <c r="E65" s="383"/>
      <c r="F65" s="383"/>
      <c r="G65" s="383"/>
    </row>
    <row r="66" spans="2:9" ht="15" thickBot="1" x14ac:dyDescent="0.2">
      <c r="B66" s="244" t="s">
        <v>167</v>
      </c>
      <c r="C66" s="218"/>
      <c r="D66" s="218"/>
      <c r="E66" s="218"/>
      <c r="F66" s="218"/>
      <c r="G66" s="218"/>
    </row>
    <row r="67" spans="2:9" x14ac:dyDescent="0.15">
      <c r="B67" s="395" t="s">
        <v>168</v>
      </c>
      <c r="C67" s="751" t="s">
        <v>169</v>
      </c>
      <c r="D67" s="753"/>
      <c r="E67" s="911" t="s">
        <v>212</v>
      </c>
      <c r="F67" s="912"/>
      <c r="G67" s="913"/>
      <c r="H67" s="352"/>
      <c r="I67" s="352"/>
    </row>
    <row r="68" spans="2:9" ht="14.25" customHeight="1" x14ac:dyDescent="0.15">
      <c r="B68" s="575" t="s">
        <v>172</v>
      </c>
      <c r="C68" s="754" t="s">
        <v>173</v>
      </c>
      <c r="D68" s="902"/>
      <c r="E68" s="905" t="s">
        <v>433</v>
      </c>
      <c r="F68" s="906"/>
      <c r="G68" s="907"/>
      <c r="H68" s="351"/>
      <c r="I68" s="351"/>
    </row>
    <row r="69" spans="2:9" x14ac:dyDescent="0.15">
      <c r="B69" s="575"/>
      <c r="C69" s="699"/>
      <c r="D69" s="903"/>
      <c r="E69" s="908"/>
      <c r="F69" s="909"/>
      <c r="G69" s="910"/>
      <c r="H69" s="351"/>
      <c r="I69" s="351"/>
    </row>
    <row r="70" spans="2:9" x14ac:dyDescent="0.15">
      <c r="B70" s="575"/>
      <c r="C70" s="699"/>
      <c r="D70" s="903"/>
      <c r="E70" s="908"/>
      <c r="F70" s="909"/>
      <c r="G70" s="910"/>
      <c r="H70" s="351"/>
      <c r="I70" s="351"/>
    </row>
    <row r="71" spans="2:9" x14ac:dyDescent="0.15">
      <c r="B71" s="575"/>
      <c r="C71" s="699"/>
      <c r="D71" s="903"/>
      <c r="E71" s="908"/>
      <c r="F71" s="909"/>
      <c r="G71" s="910"/>
      <c r="H71" s="351"/>
      <c r="I71" s="351"/>
    </row>
    <row r="72" spans="2:9" x14ac:dyDescent="0.15">
      <c r="B72" s="575"/>
      <c r="C72" s="699"/>
      <c r="D72" s="903"/>
      <c r="E72" s="908"/>
      <c r="F72" s="909"/>
      <c r="G72" s="910"/>
      <c r="H72" s="351"/>
      <c r="I72" s="351"/>
    </row>
    <row r="73" spans="2:9" x14ac:dyDescent="0.15">
      <c r="B73" s="575"/>
      <c r="C73" s="699"/>
      <c r="D73" s="903"/>
      <c r="E73" s="908"/>
      <c r="F73" s="909"/>
      <c r="G73" s="910"/>
      <c r="H73" s="351"/>
      <c r="I73" s="351"/>
    </row>
    <row r="74" spans="2:9" x14ac:dyDescent="0.15">
      <c r="B74" s="575"/>
      <c r="C74" s="699"/>
      <c r="D74" s="903"/>
      <c r="E74" s="908"/>
      <c r="F74" s="909"/>
      <c r="G74" s="910"/>
      <c r="H74" s="351"/>
      <c r="I74" s="351"/>
    </row>
    <row r="75" spans="2:9" x14ac:dyDescent="0.15">
      <c r="B75" s="575"/>
      <c r="C75" s="701"/>
      <c r="D75" s="904"/>
      <c r="E75" s="908"/>
      <c r="F75" s="909"/>
      <c r="G75" s="910"/>
      <c r="H75" s="351"/>
      <c r="I75" s="351"/>
    </row>
    <row r="76" spans="2:9" ht="54" customHeight="1" x14ac:dyDescent="0.15">
      <c r="B76" s="344" t="s">
        <v>208</v>
      </c>
      <c r="C76" s="790" t="s">
        <v>434</v>
      </c>
      <c r="D76" s="920"/>
      <c r="E76" s="914"/>
      <c r="F76" s="914"/>
      <c r="G76" s="915"/>
      <c r="H76" s="352"/>
      <c r="I76" s="352"/>
    </row>
    <row r="77" spans="2:9" ht="40.5" customHeight="1" x14ac:dyDescent="0.15">
      <c r="B77" s="344" t="s">
        <v>209</v>
      </c>
      <c r="C77" s="920" t="s">
        <v>463</v>
      </c>
      <c r="D77" s="921"/>
      <c r="E77" s="670" t="s">
        <v>221</v>
      </c>
      <c r="F77" s="670"/>
      <c r="G77" s="671"/>
      <c r="H77" s="353"/>
      <c r="I77" s="353"/>
    </row>
    <row r="78" spans="2:9" ht="33.75" customHeight="1" x14ac:dyDescent="0.15">
      <c r="B78" s="344" t="s">
        <v>210</v>
      </c>
      <c r="C78" s="922" t="s">
        <v>462</v>
      </c>
      <c r="D78" s="578"/>
      <c r="E78" s="916"/>
      <c r="F78" s="916"/>
      <c r="G78" s="917"/>
      <c r="H78" s="352"/>
      <c r="I78" s="352"/>
    </row>
    <row r="79" spans="2:9" ht="15" thickBot="1" x14ac:dyDescent="0.2">
      <c r="B79" s="350" t="s">
        <v>211</v>
      </c>
      <c r="C79" s="579" t="s">
        <v>214</v>
      </c>
      <c r="D79" s="579"/>
      <c r="E79" s="918"/>
      <c r="F79" s="918"/>
      <c r="G79" s="919"/>
      <c r="H79" s="352"/>
      <c r="I79" s="352"/>
    </row>
  </sheetData>
  <mergeCells count="14">
    <mergeCell ref="B68:B75"/>
    <mergeCell ref="C68:D75"/>
    <mergeCell ref="B59:G59"/>
    <mergeCell ref="C79:D79"/>
    <mergeCell ref="E68:G75"/>
    <mergeCell ref="E67:G67"/>
    <mergeCell ref="E76:G76"/>
    <mergeCell ref="E77:G77"/>
    <mergeCell ref="E78:G78"/>
    <mergeCell ref="E79:G79"/>
    <mergeCell ref="C76:D76"/>
    <mergeCell ref="C77:D77"/>
    <mergeCell ref="C78:D78"/>
    <mergeCell ref="C67:D67"/>
  </mergeCells>
  <phoneticPr fontId="2"/>
  <pageMargins left="0.78740157480314965" right="0.59055118110236227" top="0.78740157480314965" bottom="0.78740157480314965" header="0" footer="0"/>
  <pageSetup paperSize="9" scale="5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41"/>
  <sheetViews>
    <sheetView view="pageBreakPreview" zoomScaleNormal="100" zoomScaleSheetLayoutView="100" workbookViewId="0">
      <selection activeCell="B17" sqref="B17"/>
    </sheetView>
  </sheetViews>
  <sheetFormatPr defaultColWidth="8.125" defaultRowHeight="14.25" x14ac:dyDescent="0.15"/>
  <cols>
    <col min="1" max="1" width="2.125" style="44" customWidth="1"/>
    <col min="2" max="2" width="39.625" style="44" customWidth="1"/>
    <col min="3" max="3" width="9.25" style="204" customWidth="1"/>
    <col min="4" max="4" width="10.5" style="159" customWidth="1"/>
    <col min="5" max="5" width="19.25" style="159" customWidth="1"/>
    <col min="6" max="6" width="10.625" style="44" customWidth="1"/>
    <col min="7" max="7" width="4.125" style="44" customWidth="1"/>
    <col min="8" max="8" width="8.125" style="44"/>
    <col min="9" max="9" width="1" style="44" customWidth="1"/>
    <col min="10" max="254" width="8.125" style="44"/>
    <col min="255" max="255" width="0.75" style="44" customWidth="1"/>
    <col min="256" max="256" width="4.625" style="44" customWidth="1"/>
    <col min="257" max="257" width="32.375" style="44" customWidth="1"/>
    <col min="258" max="260" width="9.25" style="44" customWidth="1"/>
    <col min="261" max="261" width="18.625" style="44" customWidth="1"/>
    <col min="262" max="262" width="0.375" style="44" customWidth="1"/>
    <col min="263" max="510" width="8.125" style="44"/>
    <col min="511" max="511" width="0.75" style="44" customWidth="1"/>
    <col min="512" max="512" width="4.625" style="44" customWidth="1"/>
    <col min="513" max="513" width="32.375" style="44" customWidth="1"/>
    <col min="514" max="516" width="9.25" style="44" customWidth="1"/>
    <col min="517" max="517" width="18.625" style="44" customWidth="1"/>
    <col min="518" max="518" width="0.375" style="44" customWidth="1"/>
    <col min="519" max="766" width="8.125" style="44"/>
    <col min="767" max="767" width="0.75" style="44" customWidth="1"/>
    <col min="768" max="768" width="4.625" style="44" customWidth="1"/>
    <col min="769" max="769" width="32.375" style="44" customWidth="1"/>
    <col min="770" max="772" width="9.25" style="44" customWidth="1"/>
    <col min="773" max="773" width="18.625" style="44" customWidth="1"/>
    <col min="774" max="774" width="0.375" style="44" customWidth="1"/>
    <col min="775" max="1022" width="8.125" style="44"/>
    <col min="1023" max="1023" width="0.75" style="44" customWidth="1"/>
    <col min="1024" max="1024" width="4.625" style="44" customWidth="1"/>
    <col min="1025" max="1025" width="32.375" style="44" customWidth="1"/>
    <col min="1026" max="1028" width="9.25" style="44" customWidth="1"/>
    <col min="1029" max="1029" width="18.625" style="44" customWidth="1"/>
    <col min="1030" max="1030" width="0.375" style="44" customWidth="1"/>
    <col min="1031" max="1278" width="8.125" style="44"/>
    <col min="1279" max="1279" width="0.75" style="44" customWidth="1"/>
    <col min="1280" max="1280" width="4.625" style="44" customWidth="1"/>
    <col min="1281" max="1281" width="32.375" style="44" customWidth="1"/>
    <col min="1282" max="1284" width="9.25" style="44" customWidth="1"/>
    <col min="1285" max="1285" width="18.625" style="44" customWidth="1"/>
    <col min="1286" max="1286" width="0.375" style="44" customWidth="1"/>
    <col min="1287" max="1534" width="8.125" style="44"/>
    <col min="1535" max="1535" width="0.75" style="44" customWidth="1"/>
    <col min="1536" max="1536" width="4.625" style="44" customWidth="1"/>
    <col min="1537" max="1537" width="32.375" style="44" customWidth="1"/>
    <col min="1538" max="1540" width="9.25" style="44" customWidth="1"/>
    <col min="1541" max="1541" width="18.625" style="44" customWidth="1"/>
    <col min="1542" max="1542" width="0.375" style="44" customWidth="1"/>
    <col min="1543" max="1790" width="8.125" style="44"/>
    <col min="1791" max="1791" width="0.75" style="44" customWidth="1"/>
    <col min="1792" max="1792" width="4.625" style="44" customWidth="1"/>
    <col min="1793" max="1793" width="32.375" style="44" customWidth="1"/>
    <col min="1794" max="1796" width="9.25" style="44" customWidth="1"/>
    <col min="1797" max="1797" width="18.625" style="44" customWidth="1"/>
    <col min="1798" max="1798" width="0.375" style="44" customWidth="1"/>
    <col min="1799" max="2046" width="8.125" style="44"/>
    <col min="2047" max="2047" width="0.75" style="44" customWidth="1"/>
    <col min="2048" max="2048" width="4.625" style="44" customWidth="1"/>
    <col min="2049" max="2049" width="32.375" style="44" customWidth="1"/>
    <col min="2050" max="2052" width="9.25" style="44" customWidth="1"/>
    <col min="2053" max="2053" width="18.625" style="44" customWidth="1"/>
    <col min="2054" max="2054" width="0.375" style="44" customWidth="1"/>
    <col min="2055" max="2302" width="8.125" style="44"/>
    <col min="2303" max="2303" width="0.75" style="44" customWidth="1"/>
    <col min="2304" max="2304" width="4.625" style="44" customWidth="1"/>
    <col min="2305" max="2305" width="32.375" style="44" customWidth="1"/>
    <col min="2306" max="2308" width="9.25" style="44" customWidth="1"/>
    <col min="2309" max="2309" width="18.625" style="44" customWidth="1"/>
    <col min="2310" max="2310" width="0.375" style="44" customWidth="1"/>
    <col min="2311" max="2558" width="8.125" style="44"/>
    <col min="2559" max="2559" width="0.75" style="44" customWidth="1"/>
    <col min="2560" max="2560" width="4.625" style="44" customWidth="1"/>
    <col min="2561" max="2561" width="32.375" style="44" customWidth="1"/>
    <col min="2562" max="2564" width="9.25" style="44" customWidth="1"/>
    <col min="2565" max="2565" width="18.625" style="44" customWidth="1"/>
    <col min="2566" max="2566" width="0.375" style="44" customWidth="1"/>
    <col min="2567" max="2814" width="8.125" style="44"/>
    <col min="2815" max="2815" width="0.75" style="44" customWidth="1"/>
    <col min="2816" max="2816" width="4.625" style="44" customWidth="1"/>
    <col min="2817" max="2817" width="32.375" style="44" customWidth="1"/>
    <col min="2818" max="2820" width="9.25" style="44" customWidth="1"/>
    <col min="2821" max="2821" width="18.625" style="44" customWidth="1"/>
    <col min="2822" max="2822" width="0.375" style="44" customWidth="1"/>
    <col min="2823" max="3070" width="8.125" style="44"/>
    <col min="3071" max="3071" width="0.75" style="44" customWidth="1"/>
    <col min="3072" max="3072" width="4.625" style="44" customWidth="1"/>
    <col min="3073" max="3073" width="32.375" style="44" customWidth="1"/>
    <col min="3074" max="3076" width="9.25" style="44" customWidth="1"/>
    <col min="3077" max="3077" width="18.625" style="44" customWidth="1"/>
    <col min="3078" max="3078" width="0.375" style="44" customWidth="1"/>
    <col min="3079" max="3326" width="8.125" style="44"/>
    <col min="3327" max="3327" width="0.75" style="44" customWidth="1"/>
    <col min="3328" max="3328" width="4.625" style="44" customWidth="1"/>
    <col min="3329" max="3329" width="32.375" style="44" customWidth="1"/>
    <col min="3330" max="3332" width="9.25" style="44" customWidth="1"/>
    <col min="3333" max="3333" width="18.625" style="44" customWidth="1"/>
    <col min="3334" max="3334" width="0.375" style="44" customWidth="1"/>
    <col min="3335" max="3582" width="8.125" style="44"/>
    <col min="3583" max="3583" width="0.75" style="44" customWidth="1"/>
    <col min="3584" max="3584" width="4.625" style="44" customWidth="1"/>
    <col min="3585" max="3585" width="32.375" style="44" customWidth="1"/>
    <col min="3586" max="3588" width="9.25" style="44" customWidth="1"/>
    <col min="3589" max="3589" width="18.625" style="44" customWidth="1"/>
    <col min="3590" max="3590" width="0.375" style="44" customWidth="1"/>
    <col min="3591" max="3838" width="8.125" style="44"/>
    <col min="3839" max="3839" width="0.75" style="44" customWidth="1"/>
    <col min="3840" max="3840" width="4.625" style="44" customWidth="1"/>
    <col min="3841" max="3841" width="32.375" style="44" customWidth="1"/>
    <col min="3842" max="3844" width="9.25" style="44" customWidth="1"/>
    <col min="3845" max="3845" width="18.625" style="44" customWidth="1"/>
    <col min="3846" max="3846" width="0.375" style="44" customWidth="1"/>
    <col min="3847" max="4094" width="8.125" style="44"/>
    <col min="4095" max="4095" width="0.75" style="44" customWidth="1"/>
    <col min="4096" max="4096" width="4.625" style="44" customWidth="1"/>
    <col min="4097" max="4097" width="32.375" style="44" customWidth="1"/>
    <col min="4098" max="4100" width="9.25" style="44" customWidth="1"/>
    <col min="4101" max="4101" width="18.625" style="44" customWidth="1"/>
    <col min="4102" max="4102" width="0.375" style="44" customWidth="1"/>
    <col min="4103" max="4350" width="8.125" style="44"/>
    <col min="4351" max="4351" width="0.75" style="44" customWidth="1"/>
    <col min="4352" max="4352" width="4.625" style="44" customWidth="1"/>
    <col min="4353" max="4353" width="32.375" style="44" customWidth="1"/>
    <col min="4354" max="4356" width="9.25" style="44" customWidth="1"/>
    <col min="4357" max="4357" width="18.625" style="44" customWidth="1"/>
    <col min="4358" max="4358" width="0.375" style="44" customWidth="1"/>
    <col min="4359" max="4606" width="8.125" style="44"/>
    <col min="4607" max="4607" width="0.75" style="44" customWidth="1"/>
    <col min="4608" max="4608" width="4.625" style="44" customWidth="1"/>
    <col min="4609" max="4609" width="32.375" style="44" customWidth="1"/>
    <col min="4610" max="4612" width="9.25" style="44" customWidth="1"/>
    <col min="4613" max="4613" width="18.625" style="44" customWidth="1"/>
    <col min="4614" max="4614" width="0.375" style="44" customWidth="1"/>
    <col min="4615" max="4862" width="8.125" style="44"/>
    <col min="4863" max="4863" width="0.75" style="44" customWidth="1"/>
    <col min="4864" max="4864" width="4.625" style="44" customWidth="1"/>
    <col min="4865" max="4865" width="32.375" style="44" customWidth="1"/>
    <col min="4866" max="4868" width="9.25" style="44" customWidth="1"/>
    <col min="4869" max="4869" width="18.625" style="44" customWidth="1"/>
    <col min="4870" max="4870" width="0.375" style="44" customWidth="1"/>
    <col min="4871" max="5118" width="8.125" style="44"/>
    <col min="5119" max="5119" width="0.75" style="44" customWidth="1"/>
    <col min="5120" max="5120" width="4.625" style="44" customWidth="1"/>
    <col min="5121" max="5121" width="32.375" style="44" customWidth="1"/>
    <col min="5122" max="5124" width="9.25" style="44" customWidth="1"/>
    <col min="5125" max="5125" width="18.625" style="44" customWidth="1"/>
    <col min="5126" max="5126" width="0.375" style="44" customWidth="1"/>
    <col min="5127" max="5374" width="8.125" style="44"/>
    <col min="5375" max="5375" width="0.75" style="44" customWidth="1"/>
    <col min="5376" max="5376" width="4.625" style="44" customWidth="1"/>
    <col min="5377" max="5377" width="32.375" style="44" customWidth="1"/>
    <col min="5378" max="5380" width="9.25" style="44" customWidth="1"/>
    <col min="5381" max="5381" width="18.625" style="44" customWidth="1"/>
    <col min="5382" max="5382" width="0.375" style="44" customWidth="1"/>
    <col min="5383" max="5630" width="8.125" style="44"/>
    <col min="5631" max="5631" width="0.75" style="44" customWidth="1"/>
    <col min="5632" max="5632" width="4.625" style="44" customWidth="1"/>
    <col min="5633" max="5633" width="32.375" style="44" customWidth="1"/>
    <col min="5634" max="5636" width="9.25" style="44" customWidth="1"/>
    <col min="5637" max="5637" width="18.625" style="44" customWidth="1"/>
    <col min="5638" max="5638" width="0.375" style="44" customWidth="1"/>
    <col min="5639" max="5886" width="8.125" style="44"/>
    <col min="5887" max="5887" width="0.75" style="44" customWidth="1"/>
    <col min="5888" max="5888" width="4.625" style="44" customWidth="1"/>
    <col min="5889" max="5889" width="32.375" style="44" customWidth="1"/>
    <col min="5890" max="5892" width="9.25" style="44" customWidth="1"/>
    <col min="5893" max="5893" width="18.625" style="44" customWidth="1"/>
    <col min="5894" max="5894" width="0.375" style="44" customWidth="1"/>
    <col min="5895" max="6142" width="8.125" style="44"/>
    <col min="6143" max="6143" width="0.75" style="44" customWidth="1"/>
    <col min="6144" max="6144" width="4.625" style="44" customWidth="1"/>
    <col min="6145" max="6145" width="32.375" style="44" customWidth="1"/>
    <col min="6146" max="6148" width="9.25" style="44" customWidth="1"/>
    <col min="6149" max="6149" width="18.625" style="44" customWidth="1"/>
    <col min="6150" max="6150" width="0.375" style="44" customWidth="1"/>
    <col min="6151" max="6398" width="8.125" style="44"/>
    <col min="6399" max="6399" width="0.75" style="44" customWidth="1"/>
    <col min="6400" max="6400" width="4.625" style="44" customWidth="1"/>
    <col min="6401" max="6401" width="32.375" style="44" customWidth="1"/>
    <col min="6402" max="6404" width="9.25" style="44" customWidth="1"/>
    <col min="6405" max="6405" width="18.625" style="44" customWidth="1"/>
    <col min="6406" max="6406" width="0.375" style="44" customWidth="1"/>
    <col min="6407" max="6654" width="8.125" style="44"/>
    <col min="6655" max="6655" width="0.75" style="44" customWidth="1"/>
    <col min="6656" max="6656" width="4.625" style="44" customWidth="1"/>
    <col min="6657" max="6657" width="32.375" style="44" customWidth="1"/>
    <col min="6658" max="6660" width="9.25" style="44" customWidth="1"/>
    <col min="6661" max="6661" width="18.625" style="44" customWidth="1"/>
    <col min="6662" max="6662" width="0.375" style="44" customWidth="1"/>
    <col min="6663" max="6910" width="8.125" style="44"/>
    <col min="6911" max="6911" width="0.75" style="44" customWidth="1"/>
    <col min="6912" max="6912" width="4.625" style="44" customWidth="1"/>
    <col min="6913" max="6913" width="32.375" style="44" customWidth="1"/>
    <col min="6914" max="6916" width="9.25" style="44" customWidth="1"/>
    <col min="6917" max="6917" width="18.625" style="44" customWidth="1"/>
    <col min="6918" max="6918" width="0.375" style="44" customWidth="1"/>
    <col min="6919" max="7166" width="8.125" style="44"/>
    <col min="7167" max="7167" width="0.75" style="44" customWidth="1"/>
    <col min="7168" max="7168" width="4.625" style="44" customWidth="1"/>
    <col min="7169" max="7169" width="32.375" style="44" customWidth="1"/>
    <col min="7170" max="7172" width="9.25" style="44" customWidth="1"/>
    <col min="7173" max="7173" width="18.625" style="44" customWidth="1"/>
    <col min="7174" max="7174" width="0.375" style="44" customWidth="1"/>
    <col min="7175" max="7422" width="8.125" style="44"/>
    <col min="7423" max="7423" width="0.75" style="44" customWidth="1"/>
    <col min="7424" max="7424" width="4.625" style="44" customWidth="1"/>
    <col min="7425" max="7425" width="32.375" style="44" customWidth="1"/>
    <col min="7426" max="7428" width="9.25" style="44" customWidth="1"/>
    <col min="7429" max="7429" width="18.625" style="44" customWidth="1"/>
    <col min="7430" max="7430" width="0.375" style="44" customWidth="1"/>
    <col min="7431" max="7678" width="8.125" style="44"/>
    <col min="7679" max="7679" width="0.75" style="44" customWidth="1"/>
    <col min="7680" max="7680" width="4.625" style="44" customWidth="1"/>
    <col min="7681" max="7681" width="32.375" style="44" customWidth="1"/>
    <col min="7682" max="7684" width="9.25" style="44" customWidth="1"/>
    <col min="7685" max="7685" width="18.625" style="44" customWidth="1"/>
    <col min="7686" max="7686" width="0.375" style="44" customWidth="1"/>
    <col min="7687" max="7934" width="8.125" style="44"/>
    <col min="7935" max="7935" width="0.75" style="44" customWidth="1"/>
    <col min="7936" max="7936" width="4.625" style="44" customWidth="1"/>
    <col min="7937" max="7937" width="32.375" style="44" customWidth="1"/>
    <col min="7938" max="7940" width="9.25" style="44" customWidth="1"/>
    <col min="7941" max="7941" width="18.625" style="44" customWidth="1"/>
    <col min="7942" max="7942" width="0.375" style="44" customWidth="1"/>
    <col min="7943" max="8190" width="8.125" style="44"/>
    <col min="8191" max="8191" width="0.75" style="44" customWidth="1"/>
    <col min="8192" max="8192" width="4.625" style="44" customWidth="1"/>
    <col min="8193" max="8193" width="32.375" style="44" customWidth="1"/>
    <col min="8194" max="8196" width="9.25" style="44" customWidth="1"/>
    <col min="8197" max="8197" width="18.625" style="44" customWidth="1"/>
    <col min="8198" max="8198" width="0.375" style="44" customWidth="1"/>
    <col min="8199" max="8446" width="8.125" style="44"/>
    <col min="8447" max="8447" width="0.75" style="44" customWidth="1"/>
    <col min="8448" max="8448" width="4.625" style="44" customWidth="1"/>
    <col min="8449" max="8449" width="32.375" style="44" customWidth="1"/>
    <col min="8450" max="8452" width="9.25" style="44" customWidth="1"/>
    <col min="8453" max="8453" width="18.625" style="44" customWidth="1"/>
    <col min="8454" max="8454" width="0.375" style="44" customWidth="1"/>
    <col min="8455" max="8702" width="8.125" style="44"/>
    <col min="8703" max="8703" width="0.75" style="44" customWidth="1"/>
    <col min="8704" max="8704" width="4.625" style="44" customWidth="1"/>
    <col min="8705" max="8705" width="32.375" style="44" customWidth="1"/>
    <col min="8706" max="8708" width="9.25" style="44" customWidth="1"/>
    <col min="8709" max="8709" width="18.625" style="44" customWidth="1"/>
    <col min="8710" max="8710" width="0.375" style="44" customWidth="1"/>
    <col min="8711" max="8958" width="8.125" style="44"/>
    <col min="8959" max="8959" width="0.75" style="44" customWidth="1"/>
    <col min="8960" max="8960" width="4.625" style="44" customWidth="1"/>
    <col min="8961" max="8961" width="32.375" style="44" customWidth="1"/>
    <col min="8962" max="8964" width="9.25" style="44" customWidth="1"/>
    <col min="8965" max="8965" width="18.625" style="44" customWidth="1"/>
    <col min="8966" max="8966" width="0.375" style="44" customWidth="1"/>
    <col min="8967" max="9214" width="8.125" style="44"/>
    <col min="9215" max="9215" width="0.75" style="44" customWidth="1"/>
    <col min="9216" max="9216" width="4.625" style="44" customWidth="1"/>
    <col min="9217" max="9217" width="32.375" style="44" customWidth="1"/>
    <col min="9218" max="9220" width="9.25" style="44" customWidth="1"/>
    <col min="9221" max="9221" width="18.625" style="44" customWidth="1"/>
    <col min="9222" max="9222" width="0.375" style="44" customWidth="1"/>
    <col min="9223" max="9470" width="8.125" style="44"/>
    <col min="9471" max="9471" width="0.75" style="44" customWidth="1"/>
    <col min="9472" max="9472" width="4.625" style="44" customWidth="1"/>
    <col min="9473" max="9473" width="32.375" style="44" customWidth="1"/>
    <col min="9474" max="9476" width="9.25" style="44" customWidth="1"/>
    <col min="9477" max="9477" width="18.625" style="44" customWidth="1"/>
    <col min="9478" max="9478" width="0.375" style="44" customWidth="1"/>
    <col min="9479" max="9726" width="8.125" style="44"/>
    <col min="9727" max="9727" width="0.75" style="44" customWidth="1"/>
    <col min="9728" max="9728" width="4.625" style="44" customWidth="1"/>
    <col min="9729" max="9729" width="32.375" style="44" customWidth="1"/>
    <col min="9730" max="9732" width="9.25" style="44" customWidth="1"/>
    <col min="9733" max="9733" width="18.625" style="44" customWidth="1"/>
    <col min="9734" max="9734" width="0.375" style="44" customWidth="1"/>
    <col min="9735" max="9982" width="8.125" style="44"/>
    <col min="9983" max="9983" width="0.75" style="44" customWidth="1"/>
    <col min="9984" max="9984" width="4.625" style="44" customWidth="1"/>
    <col min="9985" max="9985" width="32.375" style="44" customWidth="1"/>
    <col min="9986" max="9988" width="9.25" style="44" customWidth="1"/>
    <col min="9989" max="9989" width="18.625" style="44" customWidth="1"/>
    <col min="9990" max="9990" width="0.375" style="44" customWidth="1"/>
    <col min="9991" max="10238" width="8.125" style="44"/>
    <col min="10239" max="10239" width="0.75" style="44" customWidth="1"/>
    <col min="10240" max="10240" width="4.625" style="44" customWidth="1"/>
    <col min="10241" max="10241" width="32.375" style="44" customWidth="1"/>
    <col min="10242" max="10244" width="9.25" style="44" customWidth="1"/>
    <col min="10245" max="10245" width="18.625" style="44" customWidth="1"/>
    <col min="10246" max="10246" width="0.375" style="44" customWidth="1"/>
    <col min="10247" max="10494" width="8.125" style="44"/>
    <col min="10495" max="10495" width="0.75" style="44" customWidth="1"/>
    <col min="10496" max="10496" width="4.625" style="44" customWidth="1"/>
    <col min="10497" max="10497" width="32.375" style="44" customWidth="1"/>
    <col min="10498" max="10500" width="9.25" style="44" customWidth="1"/>
    <col min="10501" max="10501" width="18.625" style="44" customWidth="1"/>
    <col min="10502" max="10502" width="0.375" style="44" customWidth="1"/>
    <col min="10503" max="10750" width="8.125" style="44"/>
    <col min="10751" max="10751" width="0.75" style="44" customWidth="1"/>
    <col min="10752" max="10752" width="4.625" style="44" customWidth="1"/>
    <col min="10753" max="10753" width="32.375" style="44" customWidth="1"/>
    <col min="10754" max="10756" width="9.25" style="44" customWidth="1"/>
    <col min="10757" max="10757" width="18.625" style="44" customWidth="1"/>
    <col min="10758" max="10758" width="0.375" style="44" customWidth="1"/>
    <col min="10759" max="11006" width="8.125" style="44"/>
    <col min="11007" max="11007" width="0.75" style="44" customWidth="1"/>
    <col min="11008" max="11008" width="4.625" style="44" customWidth="1"/>
    <col min="11009" max="11009" width="32.375" style="44" customWidth="1"/>
    <col min="11010" max="11012" width="9.25" style="44" customWidth="1"/>
    <col min="11013" max="11013" width="18.625" style="44" customWidth="1"/>
    <col min="11014" max="11014" width="0.375" style="44" customWidth="1"/>
    <col min="11015" max="11262" width="8.125" style="44"/>
    <col min="11263" max="11263" width="0.75" style="44" customWidth="1"/>
    <col min="11264" max="11264" width="4.625" style="44" customWidth="1"/>
    <col min="11265" max="11265" width="32.375" style="44" customWidth="1"/>
    <col min="11266" max="11268" width="9.25" style="44" customWidth="1"/>
    <col min="11269" max="11269" width="18.625" style="44" customWidth="1"/>
    <col min="11270" max="11270" width="0.375" style="44" customWidth="1"/>
    <col min="11271" max="11518" width="8.125" style="44"/>
    <col min="11519" max="11519" width="0.75" style="44" customWidth="1"/>
    <col min="11520" max="11520" width="4.625" style="44" customWidth="1"/>
    <col min="11521" max="11521" width="32.375" style="44" customWidth="1"/>
    <col min="11522" max="11524" width="9.25" style="44" customWidth="1"/>
    <col min="11525" max="11525" width="18.625" style="44" customWidth="1"/>
    <col min="11526" max="11526" width="0.375" style="44" customWidth="1"/>
    <col min="11527" max="11774" width="8.125" style="44"/>
    <col min="11775" max="11775" width="0.75" style="44" customWidth="1"/>
    <col min="11776" max="11776" width="4.625" style="44" customWidth="1"/>
    <col min="11777" max="11777" width="32.375" style="44" customWidth="1"/>
    <col min="11778" max="11780" width="9.25" style="44" customWidth="1"/>
    <col min="11781" max="11781" width="18.625" style="44" customWidth="1"/>
    <col min="11782" max="11782" width="0.375" style="44" customWidth="1"/>
    <col min="11783" max="12030" width="8.125" style="44"/>
    <col min="12031" max="12031" width="0.75" style="44" customWidth="1"/>
    <col min="12032" max="12032" width="4.625" style="44" customWidth="1"/>
    <col min="12033" max="12033" width="32.375" style="44" customWidth="1"/>
    <col min="12034" max="12036" width="9.25" style="44" customWidth="1"/>
    <col min="12037" max="12037" width="18.625" style="44" customWidth="1"/>
    <col min="12038" max="12038" width="0.375" style="44" customWidth="1"/>
    <col min="12039" max="12286" width="8.125" style="44"/>
    <col min="12287" max="12287" width="0.75" style="44" customWidth="1"/>
    <col min="12288" max="12288" width="4.625" style="44" customWidth="1"/>
    <col min="12289" max="12289" width="32.375" style="44" customWidth="1"/>
    <col min="12290" max="12292" width="9.25" style="44" customWidth="1"/>
    <col min="12293" max="12293" width="18.625" style="44" customWidth="1"/>
    <col min="12294" max="12294" width="0.375" style="44" customWidth="1"/>
    <col min="12295" max="12542" width="8.125" style="44"/>
    <col min="12543" max="12543" width="0.75" style="44" customWidth="1"/>
    <col min="12544" max="12544" width="4.625" style="44" customWidth="1"/>
    <col min="12545" max="12545" width="32.375" style="44" customWidth="1"/>
    <col min="12546" max="12548" width="9.25" style="44" customWidth="1"/>
    <col min="12549" max="12549" width="18.625" style="44" customWidth="1"/>
    <col min="12550" max="12550" width="0.375" style="44" customWidth="1"/>
    <col min="12551" max="12798" width="8.125" style="44"/>
    <col min="12799" max="12799" width="0.75" style="44" customWidth="1"/>
    <col min="12800" max="12800" width="4.625" style="44" customWidth="1"/>
    <col min="12801" max="12801" width="32.375" style="44" customWidth="1"/>
    <col min="12802" max="12804" width="9.25" style="44" customWidth="1"/>
    <col min="12805" max="12805" width="18.625" style="44" customWidth="1"/>
    <col min="12806" max="12806" width="0.375" style="44" customWidth="1"/>
    <col min="12807" max="13054" width="8.125" style="44"/>
    <col min="13055" max="13055" width="0.75" style="44" customWidth="1"/>
    <col min="13056" max="13056" width="4.625" style="44" customWidth="1"/>
    <col min="13057" max="13057" width="32.375" style="44" customWidth="1"/>
    <col min="13058" max="13060" width="9.25" style="44" customWidth="1"/>
    <col min="13061" max="13061" width="18.625" style="44" customWidth="1"/>
    <col min="13062" max="13062" width="0.375" style="44" customWidth="1"/>
    <col min="13063" max="13310" width="8.125" style="44"/>
    <col min="13311" max="13311" width="0.75" style="44" customWidth="1"/>
    <col min="13312" max="13312" width="4.625" style="44" customWidth="1"/>
    <col min="13313" max="13313" width="32.375" style="44" customWidth="1"/>
    <col min="13314" max="13316" width="9.25" style="44" customWidth="1"/>
    <col min="13317" max="13317" width="18.625" style="44" customWidth="1"/>
    <col min="13318" max="13318" width="0.375" style="44" customWidth="1"/>
    <col min="13319" max="13566" width="8.125" style="44"/>
    <col min="13567" max="13567" width="0.75" style="44" customWidth="1"/>
    <col min="13568" max="13568" width="4.625" style="44" customWidth="1"/>
    <col min="13569" max="13569" width="32.375" style="44" customWidth="1"/>
    <col min="13570" max="13572" width="9.25" style="44" customWidth="1"/>
    <col min="13573" max="13573" width="18.625" style="44" customWidth="1"/>
    <col min="13574" max="13574" width="0.375" style="44" customWidth="1"/>
    <col min="13575" max="13822" width="8.125" style="44"/>
    <col min="13823" max="13823" width="0.75" style="44" customWidth="1"/>
    <col min="13824" max="13824" width="4.625" style="44" customWidth="1"/>
    <col min="13825" max="13825" width="32.375" style="44" customWidth="1"/>
    <col min="13826" max="13828" width="9.25" style="44" customWidth="1"/>
    <col min="13829" max="13829" width="18.625" style="44" customWidth="1"/>
    <col min="13830" max="13830" width="0.375" style="44" customWidth="1"/>
    <col min="13831" max="14078" width="8.125" style="44"/>
    <col min="14079" max="14079" width="0.75" style="44" customWidth="1"/>
    <col min="14080" max="14080" width="4.625" style="44" customWidth="1"/>
    <col min="14081" max="14081" width="32.375" style="44" customWidth="1"/>
    <col min="14082" max="14084" width="9.25" style="44" customWidth="1"/>
    <col min="14085" max="14085" width="18.625" style="44" customWidth="1"/>
    <col min="14086" max="14086" width="0.375" style="44" customWidth="1"/>
    <col min="14087" max="14334" width="8.125" style="44"/>
    <col min="14335" max="14335" width="0.75" style="44" customWidth="1"/>
    <col min="14336" max="14336" width="4.625" style="44" customWidth="1"/>
    <col min="14337" max="14337" width="32.375" style="44" customWidth="1"/>
    <col min="14338" max="14340" width="9.25" style="44" customWidth="1"/>
    <col min="14341" max="14341" width="18.625" style="44" customWidth="1"/>
    <col min="14342" max="14342" width="0.375" style="44" customWidth="1"/>
    <col min="14343" max="14590" width="8.125" style="44"/>
    <col min="14591" max="14591" width="0.75" style="44" customWidth="1"/>
    <col min="14592" max="14592" width="4.625" style="44" customWidth="1"/>
    <col min="14593" max="14593" width="32.375" style="44" customWidth="1"/>
    <col min="14594" max="14596" width="9.25" style="44" customWidth="1"/>
    <col min="14597" max="14597" width="18.625" style="44" customWidth="1"/>
    <col min="14598" max="14598" width="0.375" style="44" customWidth="1"/>
    <col min="14599" max="14846" width="8.125" style="44"/>
    <col min="14847" max="14847" width="0.75" style="44" customWidth="1"/>
    <col min="14848" max="14848" width="4.625" style="44" customWidth="1"/>
    <col min="14849" max="14849" width="32.375" style="44" customWidth="1"/>
    <col min="14850" max="14852" width="9.25" style="44" customWidth="1"/>
    <col min="14853" max="14853" width="18.625" style="44" customWidth="1"/>
    <col min="14854" max="14854" width="0.375" style="44" customWidth="1"/>
    <col min="14855" max="15102" width="8.125" style="44"/>
    <col min="15103" max="15103" width="0.75" style="44" customWidth="1"/>
    <col min="15104" max="15104" width="4.625" style="44" customWidth="1"/>
    <col min="15105" max="15105" width="32.375" style="44" customWidth="1"/>
    <col min="15106" max="15108" width="9.25" style="44" customWidth="1"/>
    <col min="15109" max="15109" width="18.625" style="44" customWidth="1"/>
    <col min="15110" max="15110" width="0.375" style="44" customWidth="1"/>
    <col min="15111" max="15358" width="8.125" style="44"/>
    <col min="15359" max="15359" width="0.75" style="44" customWidth="1"/>
    <col min="15360" max="15360" width="4.625" style="44" customWidth="1"/>
    <col min="15361" max="15361" width="32.375" style="44" customWidth="1"/>
    <col min="15362" max="15364" width="9.25" style="44" customWidth="1"/>
    <col min="15365" max="15365" width="18.625" style="44" customWidth="1"/>
    <col min="15366" max="15366" width="0.375" style="44" customWidth="1"/>
    <col min="15367" max="15614" width="8.125" style="44"/>
    <col min="15615" max="15615" width="0.75" style="44" customWidth="1"/>
    <col min="15616" max="15616" width="4.625" style="44" customWidth="1"/>
    <col min="15617" max="15617" width="32.375" style="44" customWidth="1"/>
    <col min="15618" max="15620" width="9.25" style="44" customWidth="1"/>
    <col min="15621" max="15621" width="18.625" style="44" customWidth="1"/>
    <col min="15622" max="15622" width="0.375" style="44" customWidth="1"/>
    <col min="15623" max="15870" width="8.125" style="44"/>
    <col min="15871" max="15871" width="0.75" style="44" customWidth="1"/>
    <col min="15872" max="15872" width="4.625" style="44" customWidth="1"/>
    <col min="15873" max="15873" width="32.375" style="44" customWidth="1"/>
    <col min="15874" max="15876" width="9.25" style="44" customWidth="1"/>
    <col min="15877" max="15877" width="18.625" style="44" customWidth="1"/>
    <col min="15878" max="15878" width="0.375" style="44" customWidth="1"/>
    <col min="15879" max="16126" width="8.125" style="44"/>
    <col min="16127" max="16127" width="0.75" style="44" customWidth="1"/>
    <col min="16128" max="16128" width="4.625" style="44" customWidth="1"/>
    <col min="16129" max="16129" width="32.375" style="44" customWidth="1"/>
    <col min="16130" max="16132" width="9.25" style="44" customWidth="1"/>
    <col min="16133" max="16133" width="18.625" style="44" customWidth="1"/>
    <col min="16134" max="16134" width="0.375" style="44" customWidth="1"/>
    <col min="16135" max="16384" width="8.125" style="44"/>
  </cols>
  <sheetData>
    <row r="1" spans="1:8" ht="6.75" customHeight="1" thickBot="1" x14ac:dyDescent="0.2"/>
    <row r="2" spans="1:8" ht="18.75" thickTop="1" thickBot="1" x14ac:dyDescent="0.2">
      <c r="B2" s="406" t="s">
        <v>454</v>
      </c>
      <c r="C2" s="400"/>
      <c r="D2" s="400"/>
      <c r="E2" s="400"/>
      <c r="F2" s="558" t="s">
        <v>670</v>
      </c>
      <c r="G2" s="559"/>
      <c r="H2" s="560"/>
    </row>
    <row r="3" spans="1:8" ht="15" thickTop="1" x14ac:dyDescent="0.15">
      <c r="B3" s="387"/>
      <c r="C3" s="387"/>
      <c r="D3" s="387"/>
      <c r="E3" s="387"/>
    </row>
    <row r="4" spans="1:8" ht="17.25" x14ac:dyDescent="0.15">
      <c r="B4" s="130"/>
      <c r="C4" s="130"/>
      <c r="D4" s="401"/>
      <c r="E4" s="440"/>
      <c r="F4" s="407" t="s">
        <v>494</v>
      </c>
    </row>
    <row r="5" spans="1:8" x14ac:dyDescent="0.15">
      <c r="B5" s="217" t="s">
        <v>450</v>
      </c>
      <c r="C5" s="217"/>
      <c r="D5" s="217"/>
      <c r="E5" s="441"/>
    </row>
    <row r="6" spans="1:8" ht="23.1" customHeight="1" thickBot="1" x14ac:dyDescent="0.2">
      <c r="A6" s="244"/>
      <c r="B6" s="48" t="s">
        <v>495</v>
      </c>
      <c r="C6" s="413"/>
      <c r="D6" s="341"/>
      <c r="E6" s="414"/>
      <c r="F6" s="244"/>
      <c r="G6" s="244"/>
    </row>
    <row r="7" spans="1:8" s="206" customFormat="1" ht="33.75" customHeight="1" thickBot="1" x14ac:dyDescent="0.2">
      <c r="B7" s="205" t="s">
        <v>254</v>
      </c>
      <c r="C7" s="356" t="s">
        <v>0</v>
      </c>
      <c r="D7" s="357" t="s">
        <v>255</v>
      </c>
      <c r="E7" s="358" t="s">
        <v>256</v>
      </c>
    </row>
    <row r="8" spans="1:8" ht="23.1" customHeight="1" x14ac:dyDescent="0.15">
      <c r="B8" s="67" t="s">
        <v>257</v>
      </c>
      <c r="C8" s="430">
        <v>1086</v>
      </c>
      <c r="D8" s="58">
        <f>INT(+C8*11.12)</f>
        <v>12076</v>
      </c>
      <c r="E8" s="561" t="s">
        <v>258</v>
      </c>
    </row>
    <row r="9" spans="1:8" ht="23.1" customHeight="1" x14ac:dyDescent="0.15">
      <c r="B9" s="174" t="s">
        <v>259</v>
      </c>
      <c r="C9" s="428">
        <v>1411</v>
      </c>
      <c r="D9" s="58">
        <f t="shared" ref="D9:D13" si="0">INT(+C9*11.12)</f>
        <v>15690</v>
      </c>
      <c r="E9" s="562"/>
    </row>
    <row r="10" spans="1:8" ht="23.1" customHeight="1" x14ac:dyDescent="0.15">
      <c r="B10" s="211" t="s">
        <v>260</v>
      </c>
      <c r="C10" s="430">
        <v>527</v>
      </c>
      <c r="D10" s="58">
        <f t="shared" si="0"/>
        <v>5860</v>
      </c>
      <c r="E10" s="562"/>
    </row>
    <row r="11" spans="1:8" ht="23.1" customHeight="1" x14ac:dyDescent="0.15">
      <c r="B11" s="174" t="s">
        <v>261</v>
      </c>
      <c r="C11" s="428">
        <v>683</v>
      </c>
      <c r="D11" s="58">
        <f t="shared" si="0"/>
        <v>7594</v>
      </c>
      <c r="E11" s="562"/>
    </row>
    <row r="12" spans="1:8" ht="23.1" customHeight="1" x14ac:dyDescent="0.15">
      <c r="B12" s="211" t="s">
        <v>262</v>
      </c>
      <c r="C12" s="430">
        <v>316</v>
      </c>
      <c r="D12" s="58">
        <f t="shared" si="0"/>
        <v>3513</v>
      </c>
      <c r="E12" s="562"/>
    </row>
    <row r="13" spans="1:8" ht="23.1" customHeight="1" thickBot="1" x14ac:dyDescent="0.2">
      <c r="B13" s="328" t="s">
        <v>263</v>
      </c>
      <c r="C13" s="363">
        <v>410</v>
      </c>
      <c r="D13" s="200">
        <f t="shared" si="0"/>
        <v>4559</v>
      </c>
      <c r="E13" s="563"/>
    </row>
    <row r="14" spans="1:8" ht="23.1" customHeight="1" thickBot="1" x14ac:dyDescent="0.2">
      <c r="A14" s="244"/>
      <c r="B14" s="48"/>
      <c r="C14" s="413"/>
      <c r="D14" s="341"/>
      <c r="E14" s="414"/>
    </row>
    <row r="15" spans="1:8" ht="23.1" customHeight="1" x14ac:dyDescent="0.15">
      <c r="A15" s="266"/>
      <c r="B15" s="359" t="s">
        <v>264</v>
      </c>
      <c r="C15" s="360">
        <v>300</v>
      </c>
      <c r="D15" s="320">
        <f>INT(+C15*11.12)</f>
        <v>3336</v>
      </c>
      <c r="E15" s="361" t="s">
        <v>46</v>
      </c>
    </row>
    <row r="16" spans="1:8" ht="23.1" customHeight="1" x14ac:dyDescent="0.15">
      <c r="A16" s="244"/>
      <c r="B16" s="362" t="s">
        <v>265</v>
      </c>
      <c r="C16" s="428">
        <v>519</v>
      </c>
      <c r="D16" s="85">
        <f t="shared" ref="D16:D30" si="1">INT(+C16*11.12)</f>
        <v>5771</v>
      </c>
      <c r="E16" s="564" t="s">
        <v>46</v>
      </c>
    </row>
    <row r="17" spans="1:5" ht="23.1" customHeight="1" x14ac:dyDescent="0.15">
      <c r="A17" s="244"/>
      <c r="B17" s="431" t="s">
        <v>266</v>
      </c>
      <c r="C17" s="428">
        <v>421</v>
      </c>
      <c r="D17" s="89">
        <f t="shared" si="1"/>
        <v>4681</v>
      </c>
      <c r="E17" s="562"/>
    </row>
    <row r="18" spans="1:5" ht="23.1" customHeight="1" x14ac:dyDescent="0.15">
      <c r="A18" s="244"/>
      <c r="B18" s="431" t="s">
        <v>267</v>
      </c>
      <c r="C18" s="428">
        <v>323</v>
      </c>
      <c r="D18" s="89">
        <f t="shared" si="1"/>
        <v>3591</v>
      </c>
      <c r="E18" s="562"/>
    </row>
    <row r="19" spans="1:5" ht="23.1" customHeight="1" x14ac:dyDescent="0.15">
      <c r="A19" s="244"/>
      <c r="B19" s="431" t="s">
        <v>268</v>
      </c>
      <c r="C19" s="428">
        <v>114</v>
      </c>
      <c r="D19" s="89">
        <f t="shared" si="1"/>
        <v>1267</v>
      </c>
      <c r="E19" s="565"/>
    </row>
    <row r="20" spans="1:5" ht="23.1" customHeight="1" x14ac:dyDescent="0.15">
      <c r="A20" s="244"/>
      <c r="B20" s="429" t="s">
        <v>269</v>
      </c>
      <c r="C20" s="428">
        <v>125</v>
      </c>
      <c r="D20" s="89">
        <f t="shared" si="1"/>
        <v>1390</v>
      </c>
      <c r="E20" s="346" t="s">
        <v>91</v>
      </c>
    </row>
    <row r="21" spans="1:5" ht="23.1" customHeight="1" x14ac:dyDescent="0.15">
      <c r="A21" s="244"/>
      <c r="B21" s="429" t="s">
        <v>270</v>
      </c>
      <c r="C21" s="428">
        <v>250</v>
      </c>
      <c r="D21" s="85">
        <f t="shared" si="1"/>
        <v>2780</v>
      </c>
      <c r="E21" s="564" t="s">
        <v>91</v>
      </c>
    </row>
    <row r="22" spans="1:5" ht="23.1" customHeight="1" x14ac:dyDescent="0.15">
      <c r="A22" s="244"/>
      <c r="B22" s="429" t="s">
        <v>271</v>
      </c>
      <c r="C22" s="428">
        <v>200</v>
      </c>
      <c r="D22" s="89">
        <f t="shared" si="1"/>
        <v>2224</v>
      </c>
      <c r="E22" s="565"/>
    </row>
    <row r="23" spans="1:5" ht="23.1" customHeight="1" x14ac:dyDescent="0.15">
      <c r="A23" s="244"/>
      <c r="B23" s="429" t="s">
        <v>272</v>
      </c>
      <c r="C23" s="428">
        <v>450</v>
      </c>
      <c r="D23" s="85">
        <f t="shared" si="1"/>
        <v>5004</v>
      </c>
      <c r="E23" s="564" t="s">
        <v>47</v>
      </c>
    </row>
    <row r="24" spans="1:5" ht="23.1" customHeight="1" x14ac:dyDescent="0.15">
      <c r="A24" s="244"/>
      <c r="B24" s="429" t="s">
        <v>273</v>
      </c>
      <c r="C24" s="428">
        <v>600</v>
      </c>
      <c r="D24" s="89">
        <f t="shared" si="1"/>
        <v>6672</v>
      </c>
      <c r="E24" s="562"/>
    </row>
    <row r="25" spans="1:5" ht="23.1" customHeight="1" x14ac:dyDescent="0.15">
      <c r="A25" s="244"/>
      <c r="B25" s="429" t="s">
        <v>274</v>
      </c>
      <c r="C25" s="428">
        <v>600</v>
      </c>
      <c r="D25" s="89">
        <f t="shared" si="1"/>
        <v>6672</v>
      </c>
      <c r="E25" s="562"/>
    </row>
    <row r="26" spans="1:5" ht="23.1" customHeight="1" x14ac:dyDescent="0.15">
      <c r="A26" s="244"/>
      <c r="B26" s="429" t="s">
        <v>275</v>
      </c>
      <c r="C26" s="428">
        <v>750</v>
      </c>
      <c r="D26" s="85">
        <f t="shared" si="1"/>
        <v>8340</v>
      </c>
      <c r="E26" s="562"/>
    </row>
    <row r="27" spans="1:5" ht="23.1" customHeight="1" x14ac:dyDescent="0.15">
      <c r="A27" s="244"/>
      <c r="B27" s="429" t="s">
        <v>276</v>
      </c>
      <c r="C27" s="428">
        <v>900</v>
      </c>
      <c r="D27" s="89">
        <f t="shared" si="1"/>
        <v>10008</v>
      </c>
      <c r="E27" s="565"/>
    </row>
    <row r="28" spans="1:5" ht="23.1" customHeight="1" x14ac:dyDescent="0.15">
      <c r="A28" s="244"/>
      <c r="B28" s="433" t="s">
        <v>277</v>
      </c>
      <c r="C28" s="432">
        <v>50</v>
      </c>
      <c r="D28" s="85">
        <f t="shared" si="1"/>
        <v>556</v>
      </c>
      <c r="E28" s="120" t="s">
        <v>258</v>
      </c>
    </row>
    <row r="29" spans="1:5" ht="23.1" customHeight="1" x14ac:dyDescent="0.15">
      <c r="A29" s="244"/>
      <c r="B29" s="433" t="s">
        <v>278</v>
      </c>
      <c r="C29" s="432">
        <v>200</v>
      </c>
      <c r="D29" s="89">
        <f t="shared" si="1"/>
        <v>2224</v>
      </c>
      <c r="E29" s="120" t="s">
        <v>279</v>
      </c>
    </row>
    <row r="30" spans="1:5" ht="23.1" customHeight="1" x14ac:dyDescent="0.15">
      <c r="A30" s="244"/>
      <c r="B30" s="439" t="s">
        <v>280</v>
      </c>
      <c r="C30" s="446">
        <v>400</v>
      </c>
      <c r="D30" s="85">
        <f t="shared" si="1"/>
        <v>4448</v>
      </c>
      <c r="E30" s="346" t="s">
        <v>91</v>
      </c>
    </row>
    <row r="31" spans="1:5" ht="28.5" customHeight="1" x14ac:dyDescent="0.15">
      <c r="A31" s="244"/>
      <c r="B31" s="199" t="s">
        <v>671</v>
      </c>
      <c r="C31" s="567" t="s">
        <v>672</v>
      </c>
      <c r="D31" s="568"/>
      <c r="E31" s="569"/>
    </row>
    <row r="32" spans="1:5" ht="30" customHeight="1" thickBot="1" x14ac:dyDescent="0.2">
      <c r="A32" s="244"/>
      <c r="B32" s="445" t="s">
        <v>673</v>
      </c>
      <c r="C32" s="570" t="s">
        <v>672</v>
      </c>
      <c r="D32" s="571"/>
      <c r="E32" s="572"/>
    </row>
    <row r="33" spans="1:7" ht="9.75" customHeight="1" x14ac:dyDescent="0.15">
      <c r="A33" s="244"/>
      <c r="D33" s="365"/>
    </row>
    <row r="34" spans="1:7" x14ac:dyDescent="0.15">
      <c r="B34" s="130" t="s">
        <v>281</v>
      </c>
      <c r="C34" s="366"/>
      <c r="D34" s="165"/>
      <c r="E34" s="165"/>
    </row>
    <row r="35" spans="1:7" x14ac:dyDescent="0.15">
      <c r="B35" s="566" t="s">
        <v>282</v>
      </c>
      <c r="C35" s="566"/>
      <c r="D35" s="566"/>
      <c r="E35" s="566"/>
    </row>
    <row r="36" spans="1:7" x14ac:dyDescent="0.15">
      <c r="B36" s="427"/>
      <c r="C36" s="427"/>
      <c r="D36" s="427"/>
      <c r="E36" s="427"/>
    </row>
    <row r="37" spans="1:7" ht="15" thickBot="1" x14ac:dyDescent="0.2">
      <c r="B37" s="373" t="s">
        <v>167</v>
      </c>
      <c r="C37" s="374"/>
      <c r="D37" s="374"/>
      <c r="E37" s="374"/>
      <c r="F37" s="374"/>
      <c r="G37" s="218"/>
    </row>
    <row r="38" spans="1:7" ht="17.25" customHeight="1" thickBot="1" x14ac:dyDescent="0.2">
      <c r="B38" s="345" t="s">
        <v>452</v>
      </c>
      <c r="C38" s="552" t="s">
        <v>446</v>
      </c>
      <c r="D38" s="552"/>
      <c r="E38" s="553" t="s">
        <v>447</v>
      </c>
      <c r="F38" s="554"/>
      <c r="G38" s="289"/>
    </row>
    <row r="39" spans="1:7" ht="136.15" customHeight="1" thickBot="1" x14ac:dyDescent="0.2">
      <c r="B39" s="402" t="s">
        <v>453</v>
      </c>
      <c r="C39" s="555" t="s">
        <v>448</v>
      </c>
      <c r="D39" s="555"/>
      <c r="E39" s="556" t="s">
        <v>449</v>
      </c>
      <c r="F39" s="557"/>
    </row>
    <row r="41" spans="1:7" x14ac:dyDescent="0.15">
      <c r="F41" s="246"/>
    </row>
  </sheetData>
  <mergeCells count="12">
    <mergeCell ref="C38:D38"/>
    <mergeCell ref="E38:F38"/>
    <mergeCell ref="C39:D39"/>
    <mergeCell ref="E39:F39"/>
    <mergeCell ref="F2:H2"/>
    <mergeCell ref="E8:E13"/>
    <mergeCell ref="E16:E19"/>
    <mergeCell ref="E21:E22"/>
    <mergeCell ref="E23:E27"/>
    <mergeCell ref="B35:E35"/>
    <mergeCell ref="C31:E31"/>
    <mergeCell ref="C32:E32"/>
  </mergeCells>
  <phoneticPr fontId="22"/>
  <pageMargins left="0.78740157480314965" right="0.39370078740157483" top="0.78740157480314965" bottom="0.78740157480314965" header="0" footer="0"/>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M88"/>
  <sheetViews>
    <sheetView view="pageBreakPreview" zoomScaleNormal="100" zoomScaleSheetLayoutView="100" workbookViewId="0">
      <selection activeCell="J46" sqref="J46"/>
    </sheetView>
  </sheetViews>
  <sheetFormatPr defaultColWidth="9" defaultRowHeight="14.25" x14ac:dyDescent="0.15"/>
  <cols>
    <col min="1" max="1" width="0.875" style="6" customWidth="1"/>
    <col min="2" max="2" width="55.75" style="6" customWidth="1"/>
    <col min="3" max="3" width="8.75" style="6" customWidth="1"/>
    <col min="4" max="6" width="9.625" style="6" customWidth="1"/>
    <col min="7" max="7" width="15.75" style="6" customWidth="1"/>
    <col min="8" max="8" width="3.5" style="6" customWidth="1"/>
    <col min="9" max="16384" width="9" style="6"/>
  </cols>
  <sheetData>
    <row r="2" spans="1:9" ht="17.25" x14ac:dyDescent="0.15">
      <c r="B2" s="573" t="s">
        <v>445</v>
      </c>
      <c r="C2" s="573"/>
      <c r="D2" s="573"/>
      <c r="E2" s="573"/>
      <c r="F2" s="573"/>
      <c r="G2" s="573"/>
    </row>
    <row r="3" spans="1:9" x14ac:dyDescent="0.15">
      <c r="B3" s="206"/>
      <c r="C3" s="206"/>
      <c r="D3" s="206"/>
      <c r="E3" s="206"/>
      <c r="F3" s="206"/>
      <c r="G3" s="206"/>
    </row>
    <row r="4" spans="1:9" x14ac:dyDescent="0.15">
      <c r="B4" s="206"/>
      <c r="C4" s="206"/>
      <c r="D4" s="206"/>
      <c r="E4" s="206"/>
      <c r="F4" s="206"/>
      <c r="G4" s="381" t="s">
        <v>586</v>
      </c>
    </row>
    <row r="5" spans="1:9" ht="4.9000000000000004" customHeight="1" x14ac:dyDescent="0.15">
      <c r="A5" s="44"/>
      <c r="B5" s="44" t="s">
        <v>27</v>
      </c>
      <c r="C5" s="44"/>
      <c r="D5" s="44"/>
      <c r="E5" s="44"/>
      <c r="F5" s="44"/>
      <c r="G5" s="44"/>
    </row>
    <row r="6" spans="1:9" ht="15" thickBot="1" x14ac:dyDescent="0.2">
      <c r="A6" s="44"/>
      <c r="B6" s="44" t="s">
        <v>180</v>
      </c>
      <c r="C6" s="102" t="s">
        <v>62</v>
      </c>
      <c r="D6" s="104">
        <v>11.12</v>
      </c>
      <c r="E6" s="44" t="s">
        <v>36</v>
      </c>
      <c r="F6" s="44"/>
      <c r="G6" s="44"/>
    </row>
    <row r="7" spans="1:9" ht="25.15" customHeight="1" thickBot="1" x14ac:dyDescent="0.2">
      <c r="A7" s="44"/>
      <c r="B7" s="141" t="s">
        <v>22</v>
      </c>
      <c r="C7" s="142" t="s">
        <v>0</v>
      </c>
      <c r="D7" s="143" t="s">
        <v>113</v>
      </c>
      <c r="E7" s="144" t="s">
        <v>114</v>
      </c>
      <c r="F7" s="144" t="s">
        <v>120</v>
      </c>
      <c r="G7" s="145"/>
    </row>
    <row r="8" spans="1:9" ht="27" customHeight="1" x14ac:dyDescent="0.15">
      <c r="A8" s="44"/>
      <c r="B8" s="74" t="s">
        <v>293</v>
      </c>
      <c r="C8" s="75"/>
      <c r="D8" s="146"/>
      <c r="E8" s="147"/>
      <c r="F8" s="147"/>
      <c r="G8" s="310"/>
    </row>
    <row r="9" spans="1:9" ht="27" customHeight="1" x14ac:dyDescent="0.15">
      <c r="A9" s="44"/>
      <c r="B9" s="140" t="s">
        <v>1</v>
      </c>
      <c r="C9" s="76">
        <v>163</v>
      </c>
      <c r="D9" s="294">
        <f>INT(C9*$D$6)-INT(INT(C9*$D$6)*0.9)</f>
        <v>182</v>
      </c>
      <c r="E9" s="58">
        <f>INT(C9*$D$6)-INT(INT(C9*$D$6)*0.8)</f>
        <v>363</v>
      </c>
      <c r="F9" s="58">
        <f>INT(C9*$D$6)-INT(INT(C9*$D$6)*0.7)</f>
        <v>544</v>
      </c>
      <c r="G9" s="149"/>
      <c r="I9" s="44"/>
    </row>
    <row r="10" spans="1:9" ht="27" customHeight="1" x14ac:dyDescent="0.15">
      <c r="A10" s="44"/>
      <c r="B10" s="139" t="s">
        <v>12</v>
      </c>
      <c r="C10" s="77">
        <v>244</v>
      </c>
      <c r="D10" s="46">
        <f t="shared" ref="D10:D25" si="0">INT(C10*$D$6)-INT(INT(C10*$D$6)*0.9)</f>
        <v>272</v>
      </c>
      <c r="E10" s="58">
        <f t="shared" ref="E10:E25" si="1">INT(C10*$D$6)-INT(INT(C10*$D$6)*0.8)</f>
        <v>543</v>
      </c>
      <c r="F10" s="58">
        <f t="shared" ref="F10:F25" si="2">INT(C10*$D$6)-INT(INT(C10*$D$6)*0.7)</f>
        <v>814</v>
      </c>
      <c r="G10" s="150"/>
      <c r="I10" s="44"/>
    </row>
    <row r="11" spans="1:9" ht="27" customHeight="1" x14ac:dyDescent="0.15">
      <c r="A11" s="44"/>
      <c r="B11" s="139" t="s">
        <v>13</v>
      </c>
      <c r="C11" s="77">
        <v>387</v>
      </c>
      <c r="D11" s="46">
        <f t="shared" si="0"/>
        <v>431</v>
      </c>
      <c r="E11" s="58">
        <f t="shared" si="1"/>
        <v>861</v>
      </c>
      <c r="F11" s="58">
        <f t="shared" si="2"/>
        <v>1291</v>
      </c>
      <c r="G11" s="150"/>
      <c r="I11" s="44"/>
    </row>
    <row r="12" spans="1:9" ht="27" customHeight="1" x14ac:dyDescent="0.15">
      <c r="A12" s="44"/>
      <c r="B12" s="139" t="s">
        <v>14</v>
      </c>
      <c r="C12" s="77">
        <v>567</v>
      </c>
      <c r="D12" s="46">
        <f t="shared" si="0"/>
        <v>631</v>
      </c>
      <c r="E12" s="58">
        <f t="shared" si="1"/>
        <v>1261</v>
      </c>
      <c r="F12" s="58">
        <f t="shared" si="2"/>
        <v>1892</v>
      </c>
      <c r="G12" s="150"/>
      <c r="I12" s="44"/>
    </row>
    <row r="13" spans="1:9" ht="27" customHeight="1" x14ac:dyDescent="0.15">
      <c r="A13" s="44"/>
      <c r="B13" s="78" t="s">
        <v>65</v>
      </c>
      <c r="C13" s="77">
        <v>82</v>
      </c>
      <c r="D13" s="46">
        <f t="shared" si="0"/>
        <v>92</v>
      </c>
      <c r="E13" s="58">
        <f t="shared" si="1"/>
        <v>183</v>
      </c>
      <c r="F13" s="58">
        <f t="shared" si="2"/>
        <v>274</v>
      </c>
      <c r="G13" s="150"/>
      <c r="I13" s="44"/>
    </row>
    <row r="14" spans="1:9" ht="27" customHeight="1" x14ac:dyDescent="0.15">
      <c r="A14" s="44"/>
      <c r="B14" s="79" t="s">
        <v>294</v>
      </c>
      <c r="C14" s="111"/>
      <c r="D14" s="151"/>
      <c r="E14" s="152"/>
      <c r="F14" s="152"/>
      <c r="G14" s="153"/>
      <c r="I14" s="44"/>
    </row>
    <row r="15" spans="1:9" ht="27" customHeight="1" x14ac:dyDescent="0.15">
      <c r="A15" s="44"/>
      <c r="B15" s="140" t="s">
        <v>2</v>
      </c>
      <c r="C15" s="76">
        <v>179</v>
      </c>
      <c r="D15" s="46">
        <f t="shared" si="0"/>
        <v>199</v>
      </c>
      <c r="E15" s="58">
        <f t="shared" si="1"/>
        <v>398</v>
      </c>
      <c r="F15" s="58">
        <f t="shared" si="2"/>
        <v>597</v>
      </c>
      <c r="G15" s="154"/>
      <c r="I15" s="44"/>
    </row>
    <row r="16" spans="1:9" ht="27" customHeight="1" x14ac:dyDescent="0.15">
      <c r="A16" s="44"/>
      <c r="B16" s="139" t="s">
        <v>3</v>
      </c>
      <c r="C16" s="77">
        <v>220</v>
      </c>
      <c r="D16" s="46">
        <f t="shared" si="0"/>
        <v>245</v>
      </c>
      <c r="E16" s="58">
        <f t="shared" si="1"/>
        <v>490</v>
      </c>
      <c r="F16" s="58">
        <f t="shared" si="2"/>
        <v>734</v>
      </c>
      <c r="G16" s="150"/>
      <c r="I16" s="44"/>
    </row>
    <row r="17" spans="1:9" ht="27" customHeight="1" x14ac:dyDescent="0.15">
      <c r="A17" s="44"/>
      <c r="B17" s="139" t="s">
        <v>295</v>
      </c>
      <c r="C17" s="77">
        <v>97</v>
      </c>
      <c r="D17" s="46">
        <f t="shared" si="0"/>
        <v>108</v>
      </c>
      <c r="E17" s="58">
        <f t="shared" si="1"/>
        <v>216</v>
      </c>
      <c r="F17" s="58">
        <f t="shared" si="2"/>
        <v>324</v>
      </c>
      <c r="G17" s="155" t="s">
        <v>45</v>
      </c>
      <c r="I17" s="44"/>
    </row>
    <row r="18" spans="1:9" ht="49.9" customHeight="1" x14ac:dyDescent="0.15">
      <c r="A18" s="44"/>
      <c r="B18" s="447" t="s">
        <v>496</v>
      </c>
      <c r="C18" s="111">
        <v>65</v>
      </c>
      <c r="D18" s="46">
        <f t="shared" si="0"/>
        <v>73</v>
      </c>
      <c r="E18" s="58">
        <f t="shared" si="1"/>
        <v>145</v>
      </c>
      <c r="F18" s="58">
        <f t="shared" si="2"/>
        <v>217</v>
      </c>
      <c r="G18" s="156"/>
      <c r="I18" s="44"/>
    </row>
    <row r="19" spans="1:9" ht="27" customHeight="1" x14ac:dyDescent="0.15">
      <c r="A19" s="44"/>
      <c r="B19" s="81" t="s">
        <v>296</v>
      </c>
      <c r="C19" s="77">
        <v>100</v>
      </c>
      <c r="D19" s="46">
        <f t="shared" si="0"/>
        <v>112</v>
      </c>
      <c r="E19" s="58">
        <f t="shared" si="1"/>
        <v>223</v>
      </c>
      <c r="F19" s="58">
        <f t="shared" si="2"/>
        <v>334</v>
      </c>
      <c r="G19" s="155" t="s">
        <v>45</v>
      </c>
      <c r="I19" s="44"/>
    </row>
    <row r="20" spans="1:9" s="7" customFormat="1" ht="27" customHeight="1" x14ac:dyDescent="0.15">
      <c r="A20" s="157"/>
      <c r="B20" s="82" t="s">
        <v>297</v>
      </c>
      <c r="C20" s="76">
        <v>200</v>
      </c>
      <c r="D20" s="46">
        <f t="shared" si="0"/>
        <v>223</v>
      </c>
      <c r="E20" s="58">
        <f t="shared" si="1"/>
        <v>445</v>
      </c>
      <c r="F20" s="58">
        <f t="shared" si="2"/>
        <v>668</v>
      </c>
      <c r="G20" s="158" t="s">
        <v>46</v>
      </c>
      <c r="I20" s="44"/>
    </row>
    <row r="21" spans="1:9" s="7" customFormat="1" ht="27" customHeight="1" x14ac:dyDescent="0.15">
      <c r="A21" s="157"/>
      <c r="B21" s="82" t="s">
        <v>298</v>
      </c>
      <c r="C21" s="76">
        <v>100</v>
      </c>
      <c r="D21" s="46">
        <f t="shared" si="0"/>
        <v>112</v>
      </c>
      <c r="E21" s="58">
        <f t="shared" si="1"/>
        <v>223</v>
      </c>
      <c r="F21" s="58">
        <f t="shared" si="2"/>
        <v>334</v>
      </c>
      <c r="G21" s="158" t="s">
        <v>46</v>
      </c>
      <c r="I21" s="44"/>
    </row>
    <row r="22" spans="1:9" s="7" customFormat="1" ht="27" customHeight="1" x14ac:dyDescent="0.15">
      <c r="A22" s="157"/>
      <c r="B22" s="82" t="s">
        <v>299</v>
      </c>
      <c r="C22" s="76">
        <v>200</v>
      </c>
      <c r="D22" s="46">
        <f t="shared" ref="D22:D23" si="3">INT(C22*$D$6)-INT(INT(C22*$D$6)*0.9)</f>
        <v>223</v>
      </c>
      <c r="E22" s="58">
        <f t="shared" ref="E22:E23" si="4">INT(C22*$D$6)-INT(INT(C22*$D$6)*0.8)</f>
        <v>445</v>
      </c>
      <c r="F22" s="58">
        <f t="shared" ref="F22:F23" si="5">INT(C22*$D$6)-INT(INT(C22*$D$6)*0.7)</f>
        <v>668</v>
      </c>
      <c r="G22" s="158" t="s">
        <v>41</v>
      </c>
      <c r="I22" s="44"/>
    </row>
    <row r="23" spans="1:9" s="7" customFormat="1" ht="27" customHeight="1" x14ac:dyDescent="0.15">
      <c r="A23" s="157"/>
      <c r="B23" s="311" t="s">
        <v>300</v>
      </c>
      <c r="C23" s="80">
        <v>3</v>
      </c>
      <c r="D23" s="84">
        <f t="shared" si="3"/>
        <v>4</v>
      </c>
      <c r="E23" s="85">
        <f t="shared" si="4"/>
        <v>7</v>
      </c>
      <c r="F23" s="85">
        <f t="shared" si="5"/>
        <v>10</v>
      </c>
      <c r="G23" s="158" t="s">
        <v>132</v>
      </c>
      <c r="I23" s="44"/>
    </row>
    <row r="24" spans="1:9" s="7" customFormat="1" ht="27" customHeight="1" x14ac:dyDescent="0.15">
      <c r="A24" s="157"/>
      <c r="B24" s="311" t="s">
        <v>499</v>
      </c>
      <c r="C24" s="80">
        <v>4</v>
      </c>
      <c r="D24" s="84">
        <f>INT(C24*$D$6)-INT(INT(C24*$D$6)*0.9)</f>
        <v>5</v>
      </c>
      <c r="E24" s="85">
        <f>INT(C24*$D$6)-INT(INT(C24*$D$6)*0.8)</f>
        <v>9</v>
      </c>
      <c r="F24" s="85">
        <f>INT(C24*$D$6)-INT(INT(C24*$D$6)*0.7)</f>
        <v>14</v>
      </c>
      <c r="G24" s="158" t="s">
        <v>498</v>
      </c>
      <c r="I24" s="44"/>
    </row>
    <row r="25" spans="1:9" s="7" customFormat="1" ht="27" customHeight="1" x14ac:dyDescent="0.15">
      <c r="A25" s="157"/>
      <c r="B25" s="454" t="s">
        <v>500</v>
      </c>
      <c r="C25" s="77">
        <v>50</v>
      </c>
      <c r="D25" s="88">
        <f t="shared" si="0"/>
        <v>56</v>
      </c>
      <c r="E25" s="89">
        <f t="shared" si="1"/>
        <v>112</v>
      </c>
      <c r="F25" s="89">
        <f t="shared" si="2"/>
        <v>167</v>
      </c>
      <c r="G25" s="455" t="s">
        <v>501</v>
      </c>
      <c r="I25" s="44"/>
    </row>
    <row r="26" spans="1:9" s="44" customFormat="1" ht="37.9" customHeight="1" x14ac:dyDescent="0.15">
      <c r="A26" s="244"/>
      <c r="B26" s="448" t="s">
        <v>674</v>
      </c>
      <c r="C26" s="567" t="s">
        <v>675</v>
      </c>
      <c r="D26" s="595"/>
      <c r="E26" s="595"/>
      <c r="F26" s="595"/>
      <c r="G26" s="596"/>
    </row>
    <row r="27" spans="1:9" s="44" customFormat="1" ht="37.9" customHeight="1" x14ac:dyDescent="0.15">
      <c r="A27" s="244"/>
      <c r="B27" s="449" t="s">
        <v>676</v>
      </c>
      <c r="C27" s="597"/>
      <c r="D27" s="598"/>
      <c r="E27" s="598"/>
      <c r="F27" s="598"/>
      <c r="G27" s="599"/>
    </row>
    <row r="28" spans="1:9" s="44" customFormat="1" ht="37.9" customHeight="1" x14ac:dyDescent="0.15">
      <c r="A28" s="244"/>
      <c r="B28" s="450" t="s">
        <v>677</v>
      </c>
      <c r="C28" s="603" t="s">
        <v>678</v>
      </c>
      <c r="D28" s="604"/>
      <c r="E28" s="604"/>
      <c r="F28" s="604"/>
      <c r="G28" s="605"/>
    </row>
    <row r="29" spans="1:9" s="44" customFormat="1" ht="37.9" customHeight="1" x14ac:dyDescent="0.15">
      <c r="A29" s="244"/>
      <c r="B29" s="450" t="s">
        <v>679</v>
      </c>
      <c r="C29" s="602" t="s">
        <v>680</v>
      </c>
      <c r="D29" s="600"/>
      <c r="E29" s="600"/>
      <c r="F29" s="600"/>
      <c r="G29" s="601"/>
    </row>
    <row r="30" spans="1:9" s="44" customFormat="1" ht="37.9" customHeight="1" x14ac:dyDescent="0.15">
      <c r="A30" s="244"/>
      <c r="B30" s="199" t="s">
        <v>681</v>
      </c>
      <c r="C30" s="606"/>
      <c r="D30" s="607"/>
      <c r="E30" s="607"/>
      <c r="F30" s="607"/>
      <c r="G30" s="608"/>
    </row>
    <row r="31" spans="1:9" s="44" customFormat="1" ht="37.9" customHeight="1" x14ac:dyDescent="0.15">
      <c r="A31" s="244"/>
      <c r="B31" s="451" t="s">
        <v>682</v>
      </c>
      <c r="C31" s="600" t="s">
        <v>683</v>
      </c>
      <c r="D31" s="600"/>
      <c r="E31" s="600"/>
      <c r="F31" s="600"/>
      <c r="G31" s="601"/>
    </row>
    <row r="32" spans="1:9" s="44" customFormat="1" ht="37.9" customHeight="1" x14ac:dyDescent="0.15">
      <c r="A32" s="244"/>
      <c r="B32" s="448" t="s">
        <v>684</v>
      </c>
      <c r="C32" s="600" t="s">
        <v>683</v>
      </c>
      <c r="D32" s="600"/>
      <c r="E32" s="600"/>
      <c r="F32" s="600"/>
      <c r="G32" s="601"/>
    </row>
    <row r="33" spans="1:13" s="44" customFormat="1" ht="37.9" customHeight="1" x14ac:dyDescent="0.15">
      <c r="A33" s="244"/>
      <c r="B33" s="452" t="s">
        <v>685</v>
      </c>
      <c r="C33" s="602" t="s">
        <v>686</v>
      </c>
      <c r="D33" s="600"/>
      <c r="E33" s="600"/>
      <c r="F33" s="600"/>
      <c r="G33" s="601"/>
    </row>
    <row r="34" spans="1:13" s="44" customFormat="1" ht="37.9" customHeight="1" thickBot="1" x14ac:dyDescent="0.2">
      <c r="A34" s="244"/>
      <c r="B34" s="453" t="s">
        <v>687</v>
      </c>
      <c r="C34" s="616" t="s">
        <v>688</v>
      </c>
      <c r="D34" s="617"/>
      <c r="E34" s="617"/>
      <c r="F34" s="617"/>
      <c r="G34" s="618"/>
      <c r="I34" s="444"/>
      <c r="J34" s="244"/>
      <c r="K34" s="244"/>
      <c r="L34" s="244"/>
      <c r="M34" s="244"/>
    </row>
    <row r="35" spans="1:13" x14ac:dyDescent="0.15">
      <c r="B35" s="128" t="s">
        <v>183</v>
      </c>
    </row>
    <row r="36" spans="1:13" ht="28.5" customHeight="1" x14ac:dyDescent="0.15">
      <c r="B36" s="587" t="s">
        <v>116</v>
      </c>
      <c r="C36" s="587"/>
      <c r="D36" s="587"/>
      <c r="E36" s="587"/>
      <c r="F36" s="587"/>
      <c r="G36" s="587"/>
    </row>
    <row r="37" spans="1:13" ht="24.6" customHeight="1" x14ac:dyDescent="0.15">
      <c r="B37" s="587" t="s">
        <v>117</v>
      </c>
      <c r="C37" s="587"/>
      <c r="D37" s="587"/>
      <c r="E37" s="587"/>
      <c r="F37" s="587"/>
      <c r="G37" s="587"/>
    </row>
    <row r="38" spans="1:13" ht="24.6" customHeight="1" x14ac:dyDescent="0.15">
      <c r="B38" s="587" t="s">
        <v>118</v>
      </c>
      <c r="C38" s="587"/>
      <c r="D38" s="587"/>
      <c r="E38" s="587"/>
      <c r="F38" s="587"/>
      <c r="G38" s="587"/>
    </row>
    <row r="39" spans="1:13" s="9" customFormat="1" ht="10.15" customHeight="1" x14ac:dyDescent="0.15">
      <c r="A39" s="45"/>
      <c r="B39" s="86"/>
      <c r="C39" s="45"/>
      <c r="D39" s="45"/>
      <c r="E39" s="45"/>
      <c r="F39" s="45"/>
      <c r="G39" s="45"/>
      <c r="I39" s="45"/>
    </row>
    <row r="40" spans="1:13" s="9" customFormat="1" ht="19.899999999999999" customHeight="1" x14ac:dyDescent="0.15">
      <c r="B40" s="38" t="s">
        <v>66</v>
      </c>
    </row>
    <row r="41" spans="1:13" s="9" customFormat="1" ht="19.899999999999999" customHeight="1" x14ac:dyDescent="0.15">
      <c r="B41" s="312" t="s">
        <v>205</v>
      </c>
      <c r="C41" s="588" t="s">
        <v>497</v>
      </c>
      <c r="D41" s="589"/>
      <c r="E41" s="589"/>
      <c r="F41" s="589"/>
      <c r="G41" s="590"/>
    </row>
    <row r="42" spans="1:13" s="9" customFormat="1" ht="7.15" customHeight="1" x14ac:dyDescent="0.15">
      <c r="B42" s="86"/>
      <c r="C42" s="45"/>
      <c r="D42" s="45"/>
      <c r="E42" s="45"/>
      <c r="F42" s="45"/>
      <c r="G42" s="45"/>
    </row>
    <row r="43" spans="1:13" s="9" customFormat="1" ht="20.45" customHeight="1" x14ac:dyDescent="0.15">
      <c r="B43" s="422" t="s">
        <v>587</v>
      </c>
      <c r="C43" s="45"/>
      <c r="D43" s="45"/>
      <c r="E43" s="45"/>
      <c r="F43" s="45"/>
      <c r="G43" s="45"/>
    </row>
    <row r="44" spans="1:13" s="7" customFormat="1" ht="19.899999999999999" customHeight="1" x14ac:dyDescent="0.15">
      <c r="B44" s="423" t="s">
        <v>589</v>
      </c>
      <c r="C44" s="591" t="s">
        <v>570</v>
      </c>
      <c r="D44" s="592"/>
      <c r="E44" s="592"/>
      <c r="F44" s="592"/>
      <c r="G44" s="593"/>
    </row>
    <row r="45" spans="1:13" s="7" customFormat="1" ht="19.899999999999999" customHeight="1" x14ac:dyDescent="0.15">
      <c r="B45" s="423" t="s">
        <v>590</v>
      </c>
      <c r="C45" s="456" t="s">
        <v>571</v>
      </c>
      <c r="D45" s="457"/>
      <c r="E45" s="457"/>
      <c r="F45" s="457"/>
      <c r="G45" s="458"/>
    </row>
    <row r="46" spans="1:13" s="7" customFormat="1" ht="19.899999999999999" customHeight="1" x14ac:dyDescent="0.15">
      <c r="B46" s="423" t="s">
        <v>591</v>
      </c>
      <c r="C46" s="456" t="s">
        <v>572</v>
      </c>
      <c r="D46" s="459"/>
      <c r="E46" s="459"/>
      <c r="F46" s="459"/>
      <c r="G46" s="460"/>
    </row>
    <row r="47" spans="1:13" s="7" customFormat="1" ht="19.899999999999999" customHeight="1" x14ac:dyDescent="0.15">
      <c r="B47" s="423" t="s">
        <v>592</v>
      </c>
      <c r="C47" s="456" t="s">
        <v>573</v>
      </c>
      <c r="D47" s="459"/>
      <c r="E47" s="459"/>
      <c r="F47" s="459"/>
      <c r="G47" s="460"/>
    </row>
    <row r="48" spans="1:13" s="7" customFormat="1" ht="19.899999999999999" customHeight="1" x14ac:dyDescent="0.15">
      <c r="B48" s="423" t="s">
        <v>593</v>
      </c>
      <c r="C48" s="456" t="s">
        <v>574</v>
      </c>
      <c r="D48" s="459"/>
      <c r="E48" s="459"/>
      <c r="F48" s="459"/>
      <c r="G48" s="460"/>
    </row>
    <row r="49" spans="2:7" s="7" customFormat="1" ht="19.899999999999999" customHeight="1" x14ac:dyDescent="0.15">
      <c r="B49" s="423" t="s">
        <v>594</v>
      </c>
      <c r="C49" s="456" t="s">
        <v>575</v>
      </c>
      <c r="D49" s="459"/>
      <c r="E49" s="459"/>
      <c r="F49" s="459"/>
      <c r="G49" s="460"/>
    </row>
    <row r="50" spans="2:7" s="7" customFormat="1" ht="19.899999999999999" customHeight="1" x14ac:dyDescent="0.15">
      <c r="B50" s="423" t="s">
        <v>595</v>
      </c>
      <c r="C50" s="456" t="s">
        <v>576</v>
      </c>
      <c r="D50" s="459"/>
      <c r="E50" s="459"/>
      <c r="F50" s="459"/>
      <c r="G50" s="460"/>
    </row>
    <row r="51" spans="2:7" s="7" customFormat="1" ht="20.25" customHeight="1" x14ac:dyDescent="0.15">
      <c r="B51" s="423" t="s">
        <v>596</v>
      </c>
      <c r="C51" s="456" t="s">
        <v>577</v>
      </c>
      <c r="D51" s="459"/>
      <c r="E51" s="459"/>
      <c r="F51" s="459"/>
      <c r="G51" s="460"/>
    </row>
    <row r="52" spans="2:7" s="7" customFormat="1" ht="19.899999999999999" customHeight="1" x14ac:dyDescent="0.15">
      <c r="B52" s="423" t="s">
        <v>597</v>
      </c>
      <c r="C52" s="456" t="s">
        <v>578</v>
      </c>
      <c r="D52" s="459"/>
      <c r="E52" s="459"/>
      <c r="F52" s="459"/>
      <c r="G52" s="460"/>
    </row>
    <row r="53" spans="2:7" s="7" customFormat="1" ht="19.899999999999999" customHeight="1" x14ac:dyDescent="0.15">
      <c r="B53" s="423" t="s">
        <v>598</v>
      </c>
      <c r="C53" s="456" t="s">
        <v>579</v>
      </c>
      <c r="D53" s="459"/>
      <c r="E53" s="459"/>
      <c r="F53" s="459"/>
      <c r="G53" s="460"/>
    </row>
    <row r="54" spans="2:7" s="7" customFormat="1" ht="19.899999999999999" customHeight="1" x14ac:dyDescent="0.15">
      <c r="B54" s="423" t="s">
        <v>599</v>
      </c>
      <c r="C54" s="456" t="s">
        <v>579</v>
      </c>
      <c r="D54" s="459"/>
      <c r="E54" s="459"/>
      <c r="F54" s="459"/>
      <c r="G54" s="460"/>
    </row>
    <row r="55" spans="2:7" s="7" customFormat="1" ht="19.899999999999999" customHeight="1" x14ac:dyDescent="0.15">
      <c r="B55" s="423" t="s">
        <v>600</v>
      </c>
      <c r="C55" s="456" t="s">
        <v>580</v>
      </c>
      <c r="D55" s="459"/>
      <c r="E55" s="459"/>
      <c r="F55" s="459"/>
      <c r="G55" s="460"/>
    </row>
    <row r="56" spans="2:7" s="7" customFormat="1" ht="19.899999999999999" customHeight="1" x14ac:dyDescent="0.15">
      <c r="B56" s="423" t="s">
        <v>601</v>
      </c>
      <c r="C56" s="456" t="s">
        <v>581</v>
      </c>
      <c r="D56" s="459"/>
      <c r="E56" s="459"/>
      <c r="F56" s="459"/>
      <c r="G56" s="460"/>
    </row>
    <row r="57" spans="2:7" s="7" customFormat="1" ht="19.899999999999999" customHeight="1" x14ac:dyDescent="0.15">
      <c r="B57" s="423" t="s">
        <v>602</v>
      </c>
      <c r="C57" s="456" t="s">
        <v>582</v>
      </c>
      <c r="D57" s="459"/>
      <c r="E57" s="459"/>
      <c r="F57" s="459"/>
      <c r="G57" s="460"/>
    </row>
    <row r="58" spans="2:7" s="7" customFormat="1" ht="19.899999999999999" customHeight="1" x14ac:dyDescent="0.15">
      <c r="B58" s="423" t="s">
        <v>603</v>
      </c>
      <c r="C58" s="456" t="s">
        <v>583</v>
      </c>
      <c r="D58" s="459"/>
      <c r="E58" s="459"/>
      <c r="F58" s="459"/>
      <c r="G58" s="460"/>
    </row>
    <row r="59" spans="2:7" s="7" customFormat="1" ht="19.899999999999999" customHeight="1" x14ac:dyDescent="0.15">
      <c r="B59" s="423" t="s">
        <v>604</v>
      </c>
      <c r="C59" s="456" t="s">
        <v>584</v>
      </c>
      <c r="D59" s="459"/>
      <c r="E59" s="459"/>
      <c r="F59" s="459"/>
      <c r="G59" s="460"/>
    </row>
    <row r="60" spans="2:7" s="7" customFormat="1" ht="19.899999999999999" customHeight="1" x14ac:dyDescent="0.15">
      <c r="B60" s="423" t="s">
        <v>605</v>
      </c>
      <c r="C60" s="456" t="s">
        <v>86</v>
      </c>
      <c r="D60" s="459"/>
      <c r="E60" s="459"/>
      <c r="F60" s="459"/>
      <c r="G60" s="460"/>
    </row>
    <row r="61" spans="2:7" s="7" customFormat="1" ht="19.899999999999999" customHeight="1" x14ac:dyDescent="0.15">
      <c r="B61" s="423" t="s">
        <v>606</v>
      </c>
      <c r="C61" s="456" t="s">
        <v>585</v>
      </c>
      <c r="D61" s="459"/>
      <c r="E61" s="459"/>
      <c r="F61" s="459"/>
      <c r="G61" s="460"/>
    </row>
    <row r="62" spans="2:7" s="7" customFormat="1" ht="4.5" customHeight="1" x14ac:dyDescent="0.15">
      <c r="B62" s="15"/>
      <c r="C62" s="16"/>
      <c r="D62" s="17"/>
      <c r="E62" s="17"/>
      <c r="F62" s="17"/>
      <c r="G62" s="17"/>
    </row>
    <row r="63" spans="2:7" s="7" customFormat="1" x14ac:dyDescent="0.15">
      <c r="B63" s="106" t="s">
        <v>69</v>
      </c>
      <c r="C63" s="106"/>
      <c r="D63" s="107"/>
      <c r="E63" s="107"/>
      <c r="F63" s="107"/>
      <c r="G63" s="107"/>
    </row>
    <row r="64" spans="2:7" s="7" customFormat="1" x14ac:dyDescent="0.15">
      <c r="B64" s="106" t="s">
        <v>67</v>
      </c>
      <c r="C64" s="106"/>
      <c r="D64" s="107"/>
      <c r="E64" s="107"/>
      <c r="F64" s="107"/>
      <c r="G64" s="107"/>
    </row>
    <row r="65" spans="2:8" x14ac:dyDescent="0.15">
      <c r="B65" s="594" t="s">
        <v>609</v>
      </c>
      <c r="C65" s="594"/>
      <c r="D65" s="594"/>
      <c r="E65" s="594"/>
      <c r="F65" s="594"/>
      <c r="G65" s="594"/>
    </row>
    <row r="66" spans="2:8" s="228" customFormat="1" ht="12" x14ac:dyDescent="0.15">
      <c r="B66" s="228" t="s">
        <v>186</v>
      </c>
      <c r="C66" s="318"/>
      <c r="D66" s="318"/>
      <c r="E66" s="318"/>
      <c r="F66" s="318"/>
      <c r="G66" s="318"/>
    </row>
    <row r="67" spans="2:8" s="228" customFormat="1" ht="12" x14ac:dyDescent="0.15">
      <c r="B67" s="228" t="s">
        <v>465</v>
      </c>
      <c r="C67" s="318"/>
      <c r="D67" s="318"/>
      <c r="E67" s="318"/>
      <c r="F67" s="318"/>
      <c r="G67" s="318"/>
    </row>
    <row r="68" spans="2:8" s="228" customFormat="1" ht="12" x14ac:dyDescent="0.15">
      <c r="B68" s="228" t="s">
        <v>206</v>
      </c>
      <c r="C68" s="318"/>
      <c r="D68" s="318"/>
      <c r="E68" s="318"/>
      <c r="F68" s="318"/>
      <c r="G68" s="318"/>
    </row>
    <row r="69" spans="2:8" s="228" customFormat="1" ht="12" x14ac:dyDescent="0.15">
      <c r="B69" s="228" t="s">
        <v>187</v>
      </c>
      <c r="C69" s="318"/>
      <c r="D69" s="318"/>
      <c r="E69" s="318"/>
      <c r="F69" s="318"/>
      <c r="G69" s="318"/>
    </row>
    <row r="70" spans="2:8" s="228" customFormat="1" ht="12" x14ac:dyDescent="0.15">
      <c r="B70" s="228" t="s">
        <v>182</v>
      </c>
      <c r="C70" s="318"/>
      <c r="D70" s="318"/>
      <c r="E70" s="318"/>
      <c r="F70" s="318"/>
      <c r="G70" s="318"/>
    </row>
    <row r="71" spans="2:8" s="44" customFormat="1" x14ac:dyDescent="0.15">
      <c r="C71" s="159"/>
      <c r="D71" s="159"/>
      <c r="E71" s="159"/>
      <c r="F71" s="159"/>
      <c r="G71" s="159"/>
    </row>
    <row r="72" spans="2:8" s="44" customFormat="1" ht="15" thickBot="1" x14ac:dyDescent="0.2">
      <c r="B72" s="373" t="s">
        <v>167</v>
      </c>
      <c r="C72" s="374"/>
      <c r="D72" s="374"/>
      <c r="E72" s="374"/>
      <c r="F72" s="374"/>
      <c r="G72" s="374"/>
    </row>
    <row r="73" spans="2:8" s="44" customFormat="1" ht="15" thickBot="1" x14ac:dyDescent="0.2">
      <c r="B73" s="345" t="s">
        <v>168</v>
      </c>
      <c r="C73" s="382" t="s">
        <v>169</v>
      </c>
      <c r="D73" s="553" t="s">
        <v>170</v>
      </c>
      <c r="E73" s="553"/>
      <c r="F73" s="553"/>
      <c r="G73" s="554"/>
      <c r="H73" s="289"/>
    </row>
    <row r="74" spans="2:8" s="44" customFormat="1" x14ac:dyDescent="0.15">
      <c r="B74" s="574" t="s">
        <v>172</v>
      </c>
      <c r="C74" s="577" t="s">
        <v>173</v>
      </c>
      <c r="D74" s="580" t="s">
        <v>324</v>
      </c>
      <c r="E74" s="581"/>
      <c r="F74" s="581"/>
      <c r="G74" s="582"/>
    </row>
    <row r="75" spans="2:8" s="44" customFormat="1" x14ac:dyDescent="0.15">
      <c r="B75" s="575"/>
      <c r="C75" s="578"/>
      <c r="D75" s="583"/>
      <c r="E75" s="583"/>
      <c r="F75" s="583"/>
      <c r="G75" s="584"/>
    </row>
    <row r="76" spans="2:8" s="44" customFormat="1" x14ac:dyDescent="0.15">
      <c r="B76" s="575"/>
      <c r="C76" s="578"/>
      <c r="D76" s="583"/>
      <c r="E76" s="583"/>
      <c r="F76" s="583"/>
      <c r="G76" s="584"/>
    </row>
    <row r="77" spans="2:8" s="44" customFormat="1" x14ac:dyDescent="0.15">
      <c r="B77" s="575"/>
      <c r="C77" s="578"/>
      <c r="D77" s="583"/>
      <c r="E77" s="583"/>
      <c r="F77" s="583"/>
      <c r="G77" s="584"/>
    </row>
    <row r="78" spans="2:8" s="44" customFormat="1" x14ac:dyDescent="0.15">
      <c r="B78" s="575"/>
      <c r="C78" s="578"/>
      <c r="D78" s="583"/>
      <c r="E78" s="583"/>
      <c r="F78" s="583"/>
      <c r="G78" s="584"/>
    </row>
    <row r="79" spans="2:8" s="44" customFormat="1" x14ac:dyDescent="0.15">
      <c r="B79" s="575"/>
      <c r="C79" s="578"/>
      <c r="D79" s="583"/>
      <c r="E79" s="583"/>
      <c r="F79" s="583"/>
      <c r="G79" s="584"/>
    </row>
    <row r="80" spans="2:8" s="44" customFormat="1" x14ac:dyDescent="0.15">
      <c r="B80" s="575"/>
      <c r="C80" s="578"/>
      <c r="D80" s="583"/>
      <c r="E80" s="583"/>
      <c r="F80" s="583"/>
      <c r="G80" s="584"/>
    </row>
    <row r="81" spans="2:7" s="44" customFormat="1" ht="15" thickBot="1" x14ac:dyDescent="0.2">
      <c r="B81" s="576"/>
      <c r="C81" s="579"/>
      <c r="D81" s="585"/>
      <c r="E81" s="585"/>
      <c r="F81" s="585"/>
      <c r="G81" s="586"/>
    </row>
    <row r="82" spans="2:7" s="44" customFormat="1" x14ac:dyDescent="0.15">
      <c r="B82" s="290"/>
      <c r="C82" s="371"/>
      <c r="D82" s="292"/>
      <c r="E82" s="292"/>
      <c r="F82" s="292"/>
      <c r="G82" s="292"/>
    </row>
    <row r="83" spans="2:7" s="44" customFormat="1" ht="15" thickBot="1" x14ac:dyDescent="0.2">
      <c r="B83" s="376" t="s">
        <v>174</v>
      </c>
      <c r="C83" s="371"/>
      <c r="D83" s="292"/>
      <c r="E83" s="292"/>
      <c r="F83" s="292"/>
      <c r="G83" s="292"/>
    </row>
    <row r="84" spans="2:7" s="44" customFormat="1" ht="15" thickBot="1" x14ac:dyDescent="0.2">
      <c r="B84" s="377" t="s">
        <v>168</v>
      </c>
      <c r="C84" s="619" t="s">
        <v>169</v>
      </c>
      <c r="D84" s="620"/>
      <c r="E84" s="621" t="s">
        <v>170</v>
      </c>
      <c r="F84" s="621"/>
      <c r="G84" s="622"/>
    </row>
    <row r="85" spans="2:7" s="44" customFormat="1" ht="15" thickBot="1" x14ac:dyDescent="0.2">
      <c r="B85" s="609" t="s">
        <v>175</v>
      </c>
      <c r="C85" s="610" t="s">
        <v>176</v>
      </c>
      <c r="D85" s="611"/>
      <c r="E85" s="613" t="s">
        <v>177</v>
      </c>
      <c r="F85" s="614"/>
      <c r="G85" s="614"/>
    </row>
    <row r="86" spans="2:7" s="44" customFormat="1" ht="15" thickBot="1" x14ac:dyDescent="0.2">
      <c r="B86" s="609"/>
      <c r="C86" s="612"/>
      <c r="D86" s="611"/>
      <c r="E86" s="615"/>
      <c r="F86" s="614"/>
      <c r="G86" s="614"/>
    </row>
    <row r="87" spans="2:7" s="44" customFormat="1" ht="15" thickBot="1" x14ac:dyDescent="0.2">
      <c r="B87" s="609"/>
      <c r="C87" s="612"/>
      <c r="D87" s="611"/>
      <c r="E87" s="615"/>
      <c r="F87" s="614"/>
      <c r="G87" s="614"/>
    </row>
    <row r="88" spans="2:7" x14ac:dyDescent="0.15">
      <c r="B88" s="10"/>
    </row>
  </sheetData>
  <mergeCells count="25">
    <mergeCell ref="C28:G28"/>
    <mergeCell ref="C29:G29"/>
    <mergeCell ref="C30:G30"/>
    <mergeCell ref="B85:B87"/>
    <mergeCell ref="C85:D87"/>
    <mergeCell ref="E85:G87"/>
    <mergeCell ref="C34:G34"/>
    <mergeCell ref="C84:D84"/>
    <mergeCell ref="E84:G84"/>
    <mergeCell ref="B2:G2"/>
    <mergeCell ref="D73:G73"/>
    <mergeCell ref="B74:B81"/>
    <mergeCell ref="C74:C81"/>
    <mergeCell ref="D74:G81"/>
    <mergeCell ref="B36:G36"/>
    <mergeCell ref="B37:G37"/>
    <mergeCell ref="B38:G38"/>
    <mergeCell ref="C41:G41"/>
    <mergeCell ref="C44:G44"/>
    <mergeCell ref="B65:G65"/>
    <mergeCell ref="C26:G26"/>
    <mergeCell ref="C27:G27"/>
    <mergeCell ref="C31:G31"/>
    <mergeCell ref="C32:G32"/>
    <mergeCell ref="C33:G33"/>
  </mergeCells>
  <phoneticPr fontId="2"/>
  <pageMargins left="0.78740157480314965" right="0.59055118110236227" top="0.78740157480314965" bottom="0.78740157480314965" header="0" footer="0"/>
  <pageSetup paperSize="9" scale="4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67"/>
  <sheetViews>
    <sheetView view="pageBreakPreview" zoomScaleNormal="100" zoomScaleSheetLayoutView="100" workbookViewId="0">
      <selection activeCell="B12" sqref="B12"/>
    </sheetView>
  </sheetViews>
  <sheetFormatPr defaultColWidth="9" defaultRowHeight="14.25" x14ac:dyDescent="0.15"/>
  <cols>
    <col min="1" max="1" width="0.875" style="6" customWidth="1"/>
    <col min="2" max="2" width="51.875" style="6" customWidth="1"/>
    <col min="3" max="3" width="9.75" style="6" customWidth="1"/>
    <col min="4" max="6" width="11.375" style="6" customWidth="1"/>
    <col min="7" max="7" width="12.75" style="6" customWidth="1"/>
    <col min="8" max="8" width="4" style="6" customWidth="1"/>
    <col min="9" max="16384" width="9" style="6"/>
  </cols>
  <sheetData>
    <row r="1" spans="1:11" ht="6.75" customHeight="1" x14ac:dyDescent="0.15"/>
    <row r="2" spans="1:11" ht="17.25" x14ac:dyDescent="0.15">
      <c r="B2" s="573" t="s">
        <v>444</v>
      </c>
      <c r="C2" s="573"/>
      <c r="D2" s="573"/>
      <c r="E2" s="573"/>
      <c r="F2" s="573"/>
      <c r="G2" s="573"/>
    </row>
    <row r="3" spans="1:11" s="44" customFormat="1" x14ac:dyDescent="0.15">
      <c r="B3" s="206"/>
      <c r="C3" s="206"/>
      <c r="D3" s="206"/>
      <c r="E3" s="206"/>
      <c r="F3" s="206"/>
      <c r="G3" s="206"/>
    </row>
    <row r="4" spans="1:11" x14ac:dyDescent="0.15">
      <c r="B4" s="206"/>
      <c r="C4" s="206"/>
      <c r="D4" s="206"/>
      <c r="E4" s="206"/>
      <c r="F4" s="206"/>
      <c r="G4" s="381" t="s">
        <v>507</v>
      </c>
    </row>
    <row r="5" spans="1:11" ht="8.25" customHeight="1" x14ac:dyDescent="0.15">
      <c r="B5" s="44"/>
      <c r="C5" s="44"/>
      <c r="D5" s="379"/>
      <c r="E5" s="379"/>
      <c r="F5" s="379"/>
      <c r="G5" s="44"/>
    </row>
    <row r="6" spans="1:11" ht="15" thickBot="1" x14ac:dyDescent="0.2">
      <c r="B6" s="130" t="s">
        <v>188</v>
      </c>
      <c r="C6" s="102" t="s">
        <v>62</v>
      </c>
      <c r="D6" s="103">
        <v>11.12</v>
      </c>
      <c r="E6" s="44" t="s">
        <v>36</v>
      </c>
      <c r="F6" s="44"/>
      <c r="G6" s="44"/>
    </row>
    <row r="7" spans="1:11" ht="24.75" customHeight="1" thickBot="1" x14ac:dyDescent="0.2">
      <c r="B7" s="63" t="s">
        <v>81</v>
      </c>
      <c r="C7" s="14" t="s">
        <v>0</v>
      </c>
      <c r="D7" s="56" t="s">
        <v>76</v>
      </c>
      <c r="E7" s="57" t="s">
        <v>77</v>
      </c>
      <c r="F7" s="144" t="s">
        <v>121</v>
      </c>
      <c r="G7" s="13"/>
    </row>
    <row r="8" spans="1:11" ht="28.5" customHeight="1" x14ac:dyDescent="0.15">
      <c r="B8" s="19" t="s">
        <v>772</v>
      </c>
      <c r="C8" s="314">
        <v>1176</v>
      </c>
      <c r="D8" s="319">
        <f>INT(C8*$D$6)-INT(INT(C8*$D$6)*0.9)</f>
        <v>1308</v>
      </c>
      <c r="E8" s="320">
        <f>INT(C8*$D$6)-INT(INT(C8*$D$6)*0.8)</f>
        <v>2616</v>
      </c>
      <c r="F8" s="321">
        <f>INT(C8*$D$6)-INT(INT(C8*$D$6)*0.7)</f>
        <v>3924</v>
      </c>
      <c r="G8" s="20"/>
    </row>
    <row r="9" spans="1:11" ht="28.5" customHeight="1" x14ac:dyDescent="0.15">
      <c r="B9" s="18" t="s">
        <v>773</v>
      </c>
      <c r="C9" s="77">
        <v>2349</v>
      </c>
      <c r="D9" s="46">
        <f>INT(C9*$D$6)-INT(INT(C9*$D$6)*0.9)</f>
        <v>2612</v>
      </c>
      <c r="E9" s="58">
        <f>INT(C9*$D$6)-INT(INT(C9*$D$6)*0.8)</f>
        <v>5224</v>
      </c>
      <c r="F9" s="257">
        <f t="shared" ref="F9:F16" si="0">INT(C9*$D$6)-INT(INT(C9*$D$6)*0.7)</f>
        <v>7836</v>
      </c>
      <c r="G9" s="12"/>
    </row>
    <row r="10" spans="1:11" ht="28.5" customHeight="1" x14ac:dyDescent="0.15">
      <c r="B10" s="18" t="s">
        <v>774</v>
      </c>
      <c r="C10" s="77">
        <v>3727</v>
      </c>
      <c r="D10" s="46">
        <f>INT(C10*$D$6)-INT(INT(C10*$D$6)*0.9)</f>
        <v>4145</v>
      </c>
      <c r="E10" s="58">
        <f>INT(C10*$D$6)-INT(INT(C10*$D$6)*0.8)</f>
        <v>8289</v>
      </c>
      <c r="F10" s="257">
        <f t="shared" si="0"/>
        <v>12434</v>
      </c>
      <c r="G10" s="12"/>
    </row>
    <row r="11" spans="1:11" ht="28.5" customHeight="1" x14ac:dyDescent="0.15">
      <c r="B11" s="18" t="s">
        <v>775</v>
      </c>
      <c r="C11" s="77">
        <v>287</v>
      </c>
      <c r="D11" s="46">
        <f t="shared" ref="D11:D12" si="1">INT(C11*$D$6)-INT(INT(C11*$D$6)*0.9)</f>
        <v>320</v>
      </c>
      <c r="E11" s="89">
        <f t="shared" ref="E11:E12" si="2">INT(C11*$D$6)-INT(INT(C11*$D$6)*0.8)</f>
        <v>639</v>
      </c>
      <c r="F11" s="257">
        <f t="shared" si="0"/>
        <v>958</v>
      </c>
      <c r="G11" s="41" t="s">
        <v>47</v>
      </c>
    </row>
    <row r="12" spans="1:11" ht="28.5" customHeight="1" x14ac:dyDescent="0.15">
      <c r="B12" s="18" t="s">
        <v>317</v>
      </c>
      <c r="C12" s="77">
        <v>163</v>
      </c>
      <c r="D12" s="46">
        <f t="shared" si="1"/>
        <v>182</v>
      </c>
      <c r="E12" s="58">
        <f t="shared" si="2"/>
        <v>363</v>
      </c>
      <c r="F12" s="257">
        <f t="shared" si="0"/>
        <v>544</v>
      </c>
      <c r="G12" s="41" t="s">
        <v>47</v>
      </c>
    </row>
    <row r="13" spans="1:11" ht="28.5" customHeight="1" x14ac:dyDescent="0.15">
      <c r="B13" s="18" t="s">
        <v>297</v>
      </c>
      <c r="C13" s="77">
        <v>200</v>
      </c>
      <c r="D13" s="39">
        <f>INT(C13*$D$6)-INT(INT(C13*$D$6)*0.9)</f>
        <v>223</v>
      </c>
      <c r="E13" s="61">
        <f>INT(C13*$D$6)-INT(INT(C13*$D$6)*0.8)</f>
        <v>445</v>
      </c>
      <c r="F13" s="257">
        <f t="shared" si="0"/>
        <v>668</v>
      </c>
      <c r="G13" s="41" t="s">
        <v>41</v>
      </c>
    </row>
    <row r="14" spans="1:11" ht="28.5" customHeight="1" x14ac:dyDescent="0.15">
      <c r="B14" s="18" t="s">
        <v>318</v>
      </c>
      <c r="C14" s="77">
        <v>100</v>
      </c>
      <c r="D14" s="46">
        <f>INT(C14*$D$6)-INT(INT(C14*$D$6)*0.9)</f>
        <v>112</v>
      </c>
      <c r="E14" s="85">
        <f>INT(C14*$D$6)-INT(INT(C14*$D$6)*0.8)</f>
        <v>223</v>
      </c>
      <c r="F14" s="66">
        <f>INT(C14*$D$6)-INT(INT(C14*$D$6)*0.7)</f>
        <v>334</v>
      </c>
      <c r="G14" s="155" t="s">
        <v>46</v>
      </c>
    </row>
    <row r="15" spans="1:11" ht="28.5" customHeight="1" x14ac:dyDescent="0.15">
      <c r="B15" s="211" t="s">
        <v>319</v>
      </c>
      <c r="C15" s="77">
        <v>200</v>
      </c>
      <c r="D15" s="88">
        <f>INT(C15*$D$6)-INT(INT(C15*$D$6)*0.9)</f>
        <v>223</v>
      </c>
      <c r="E15" s="89">
        <f>INT(C15*$D$6)-INT(INT(C15*$D$6)*0.8)</f>
        <v>445</v>
      </c>
      <c r="F15" s="89">
        <f t="shared" si="0"/>
        <v>668</v>
      </c>
      <c r="G15" s="426" t="s">
        <v>41</v>
      </c>
    </row>
    <row r="16" spans="1:11" s="7" customFormat="1" ht="27" customHeight="1" x14ac:dyDescent="0.15">
      <c r="A16" s="157"/>
      <c r="B16" s="461" t="s">
        <v>500</v>
      </c>
      <c r="C16" s="80">
        <v>50</v>
      </c>
      <c r="D16" s="84">
        <f t="shared" ref="D16" si="3">INT(C16*$D$6)-INT(INT(C16*$D$6)*0.9)</f>
        <v>56</v>
      </c>
      <c r="E16" s="85">
        <f t="shared" ref="E16" si="4">INT(C16*$D$6)-INT(INT(C16*$D$6)*0.8)</f>
        <v>112</v>
      </c>
      <c r="F16" s="85">
        <f t="shared" si="0"/>
        <v>167</v>
      </c>
      <c r="G16" s="462" t="s">
        <v>501</v>
      </c>
      <c r="I16" s="44"/>
      <c r="J16" s="9"/>
      <c r="K16" s="9"/>
    </row>
    <row r="17" spans="1:13" s="44" customFormat="1" ht="37.9" customHeight="1" x14ac:dyDescent="0.15">
      <c r="A17" s="244"/>
      <c r="B17" s="199" t="s">
        <v>681</v>
      </c>
      <c r="C17" s="606"/>
      <c r="D17" s="607"/>
      <c r="E17" s="607"/>
      <c r="F17" s="607"/>
      <c r="G17" s="608"/>
    </row>
    <row r="18" spans="1:13" s="44" customFormat="1" ht="37.9" customHeight="1" x14ac:dyDescent="0.15">
      <c r="A18" s="244"/>
      <c r="B18" s="451" t="s">
        <v>682</v>
      </c>
      <c r="C18" s="600" t="s">
        <v>683</v>
      </c>
      <c r="D18" s="600"/>
      <c r="E18" s="600"/>
      <c r="F18" s="600"/>
      <c r="G18" s="601"/>
    </row>
    <row r="19" spans="1:13" s="44" customFormat="1" ht="37.9" customHeight="1" x14ac:dyDescent="0.15">
      <c r="A19" s="244"/>
      <c r="B19" s="448" t="s">
        <v>684</v>
      </c>
      <c r="C19" s="600" t="s">
        <v>683</v>
      </c>
      <c r="D19" s="600"/>
      <c r="E19" s="600"/>
      <c r="F19" s="600"/>
      <c r="G19" s="601"/>
    </row>
    <row r="20" spans="1:13" s="44" customFormat="1" ht="37.9" customHeight="1" x14ac:dyDescent="0.15">
      <c r="A20" s="244"/>
      <c r="B20" s="452" t="s">
        <v>685</v>
      </c>
      <c r="C20" s="602" t="s">
        <v>686</v>
      </c>
      <c r="D20" s="600"/>
      <c r="E20" s="600"/>
      <c r="F20" s="600"/>
      <c r="G20" s="601"/>
    </row>
    <row r="21" spans="1:13" s="44" customFormat="1" ht="37.9" customHeight="1" thickBot="1" x14ac:dyDescent="0.2">
      <c r="A21" s="244"/>
      <c r="B21" s="453" t="s">
        <v>687</v>
      </c>
      <c r="C21" s="616" t="s">
        <v>688</v>
      </c>
      <c r="D21" s="617"/>
      <c r="E21" s="617"/>
      <c r="F21" s="617"/>
      <c r="G21" s="618"/>
      <c r="I21" s="444"/>
      <c r="J21" s="244"/>
      <c r="K21" s="244"/>
      <c r="L21" s="244"/>
      <c r="M21" s="244"/>
    </row>
    <row r="22" spans="1:13" ht="10.15" customHeight="1" x14ac:dyDescent="0.15"/>
    <row r="23" spans="1:13" s="9" customFormat="1" ht="20.45" customHeight="1" x14ac:dyDescent="0.15">
      <c r="B23" s="422" t="s">
        <v>588</v>
      </c>
      <c r="C23" s="45"/>
      <c r="D23" s="45"/>
      <c r="E23" s="45"/>
      <c r="F23" s="45"/>
      <c r="G23" s="45"/>
    </row>
    <row r="24" spans="1:13" s="7" customFormat="1" ht="19.899999999999999" customHeight="1" x14ac:dyDescent="0.15">
      <c r="B24" s="423" t="s">
        <v>589</v>
      </c>
      <c r="C24" s="623" t="s">
        <v>570</v>
      </c>
      <c r="D24" s="624"/>
      <c r="E24" s="624"/>
      <c r="F24" s="624"/>
      <c r="G24" s="625"/>
    </row>
    <row r="25" spans="1:13" s="7" customFormat="1" ht="19.899999999999999" customHeight="1" x14ac:dyDescent="0.15">
      <c r="B25" s="423" t="s">
        <v>590</v>
      </c>
      <c r="C25" s="623" t="s">
        <v>571</v>
      </c>
      <c r="D25" s="624"/>
      <c r="E25" s="624"/>
      <c r="F25" s="624"/>
      <c r="G25" s="625"/>
    </row>
    <row r="26" spans="1:13" s="7" customFormat="1" ht="19.899999999999999" customHeight="1" x14ac:dyDescent="0.15">
      <c r="B26" s="423" t="s">
        <v>591</v>
      </c>
      <c r="C26" s="456" t="s">
        <v>572</v>
      </c>
      <c r="D26" s="459"/>
      <c r="E26" s="459"/>
      <c r="F26" s="459"/>
      <c r="G26" s="460"/>
    </row>
    <row r="27" spans="1:13" s="7" customFormat="1" ht="19.899999999999999" customHeight="1" x14ac:dyDescent="0.15">
      <c r="B27" s="423" t="s">
        <v>592</v>
      </c>
      <c r="C27" s="456" t="s">
        <v>573</v>
      </c>
      <c r="D27" s="459"/>
      <c r="E27" s="459"/>
      <c r="F27" s="459"/>
      <c r="G27" s="460"/>
    </row>
    <row r="28" spans="1:13" s="7" customFormat="1" ht="19.899999999999999" customHeight="1" x14ac:dyDescent="0.15">
      <c r="B28" s="423" t="s">
        <v>593</v>
      </c>
      <c r="C28" s="456" t="s">
        <v>574</v>
      </c>
      <c r="D28" s="459"/>
      <c r="E28" s="459"/>
      <c r="F28" s="459"/>
      <c r="G28" s="460"/>
    </row>
    <row r="29" spans="1:13" s="7" customFormat="1" ht="19.899999999999999" customHeight="1" x14ac:dyDescent="0.15">
      <c r="B29" s="423" t="s">
        <v>594</v>
      </c>
      <c r="C29" s="456" t="s">
        <v>575</v>
      </c>
      <c r="D29" s="459"/>
      <c r="E29" s="459"/>
      <c r="F29" s="459"/>
      <c r="G29" s="460"/>
    </row>
    <row r="30" spans="1:13" s="7" customFormat="1" ht="19.899999999999999" customHeight="1" x14ac:dyDescent="0.15">
      <c r="B30" s="423" t="s">
        <v>595</v>
      </c>
      <c r="C30" s="456" t="s">
        <v>576</v>
      </c>
      <c r="D30" s="459"/>
      <c r="E30" s="459"/>
      <c r="F30" s="459"/>
      <c r="G30" s="460"/>
    </row>
    <row r="31" spans="1:13" s="7" customFormat="1" ht="20.25" customHeight="1" x14ac:dyDescent="0.15">
      <c r="B31" s="423" t="s">
        <v>596</v>
      </c>
      <c r="C31" s="456" t="s">
        <v>577</v>
      </c>
      <c r="D31" s="459"/>
      <c r="E31" s="459"/>
      <c r="F31" s="459"/>
      <c r="G31" s="460"/>
    </row>
    <row r="32" spans="1:13" s="7" customFormat="1" ht="19.899999999999999" customHeight="1" x14ac:dyDescent="0.15">
      <c r="B32" s="423" t="s">
        <v>597</v>
      </c>
      <c r="C32" s="456" t="s">
        <v>578</v>
      </c>
      <c r="D32" s="459"/>
      <c r="E32" s="459"/>
      <c r="F32" s="459"/>
      <c r="G32" s="460"/>
    </row>
    <row r="33" spans="2:7" s="7" customFormat="1" ht="19.899999999999999" customHeight="1" x14ac:dyDescent="0.15">
      <c r="B33" s="423" t="s">
        <v>598</v>
      </c>
      <c r="C33" s="456" t="s">
        <v>579</v>
      </c>
      <c r="D33" s="459"/>
      <c r="E33" s="459"/>
      <c r="F33" s="459"/>
      <c r="G33" s="460"/>
    </row>
    <row r="34" spans="2:7" s="7" customFormat="1" ht="19.899999999999999" customHeight="1" x14ac:dyDescent="0.15">
      <c r="B34" s="423" t="s">
        <v>599</v>
      </c>
      <c r="C34" s="456" t="s">
        <v>579</v>
      </c>
      <c r="D34" s="459"/>
      <c r="E34" s="459"/>
      <c r="F34" s="459"/>
      <c r="G34" s="460"/>
    </row>
    <row r="35" spans="2:7" s="7" customFormat="1" ht="19.899999999999999" customHeight="1" x14ac:dyDescent="0.15">
      <c r="B35" s="423" t="s">
        <v>600</v>
      </c>
      <c r="C35" s="456" t="s">
        <v>580</v>
      </c>
      <c r="D35" s="459"/>
      <c r="E35" s="459"/>
      <c r="F35" s="459"/>
      <c r="G35" s="460"/>
    </row>
    <row r="36" spans="2:7" s="7" customFormat="1" ht="19.899999999999999" customHeight="1" x14ac:dyDescent="0.15">
      <c r="B36" s="423" t="s">
        <v>601</v>
      </c>
      <c r="C36" s="456" t="s">
        <v>581</v>
      </c>
      <c r="D36" s="459"/>
      <c r="E36" s="459"/>
      <c r="F36" s="459"/>
      <c r="G36" s="460"/>
    </row>
    <row r="37" spans="2:7" s="7" customFormat="1" ht="19.899999999999999" customHeight="1" x14ac:dyDescent="0.15">
      <c r="B37" s="423" t="s">
        <v>602</v>
      </c>
      <c r="C37" s="456" t="s">
        <v>582</v>
      </c>
      <c r="D37" s="459"/>
      <c r="E37" s="459"/>
      <c r="F37" s="459"/>
      <c r="G37" s="460"/>
    </row>
    <row r="38" spans="2:7" s="7" customFormat="1" ht="19.899999999999999" customHeight="1" x14ac:dyDescent="0.15">
      <c r="B38" s="423" t="s">
        <v>603</v>
      </c>
      <c r="C38" s="456" t="s">
        <v>583</v>
      </c>
      <c r="D38" s="459"/>
      <c r="E38" s="459"/>
      <c r="F38" s="459"/>
      <c r="G38" s="460"/>
    </row>
    <row r="39" spans="2:7" s="7" customFormat="1" ht="19.899999999999999" customHeight="1" x14ac:dyDescent="0.15">
      <c r="B39" s="423" t="s">
        <v>604</v>
      </c>
      <c r="C39" s="456" t="s">
        <v>584</v>
      </c>
      <c r="D39" s="459"/>
      <c r="E39" s="459"/>
      <c r="F39" s="459"/>
      <c r="G39" s="460"/>
    </row>
    <row r="40" spans="2:7" s="7" customFormat="1" ht="19.899999999999999" customHeight="1" x14ac:dyDescent="0.15">
      <c r="B40" s="423" t="s">
        <v>605</v>
      </c>
      <c r="C40" s="456" t="s">
        <v>86</v>
      </c>
      <c r="D40" s="459"/>
      <c r="E40" s="459"/>
      <c r="F40" s="459"/>
      <c r="G40" s="460"/>
    </row>
    <row r="41" spans="2:7" s="7" customFormat="1" ht="19.899999999999999" customHeight="1" x14ac:dyDescent="0.15">
      <c r="B41" s="423" t="s">
        <v>606</v>
      </c>
      <c r="C41" s="456" t="s">
        <v>585</v>
      </c>
      <c r="D41" s="459"/>
      <c r="E41" s="459"/>
      <c r="F41" s="459"/>
      <c r="G41" s="460"/>
    </row>
    <row r="42" spans="2:7" s="7" customFormat="1" ht="4.5" customHeight="1" x14ac:dyDescent="0.15">
      <c r="B42" s="15"/>
      <c r="C42" s="16"/>
      <c r="D42" s="17"/>
      <c r="E42" s="17"/>
      <c r="F42" s="17"/>
      <c r="G42" s="17"/>
    </row>
    <row r="43" spans="2:7" x14ac:dyDescent="0.15">
      <c r="B43" s="106" t="s">
        <v>69</v>
      </c>
      <c r="C43" s="106"/>
      <c r="D43" s="107"/>
      <c r="E43" s="107"/>
      <c r="F43" s="107"/>
      <c r="G43" s="107"/>
    </row>
    <row r="44" spans="2:7" x14ac:dyDescent="0.15">
      <c r="B44" s="106" t="s">
        <v>67</v>
      </c>
      <c r="C44" s="106"/>
      <c r="D44" s="107"/>
      <c r="E44" s="107"/>
      <c r="F44" s="107"/>
      <c r="G44" s="107"/>
    </row>
    <row r="45" spans="2:7" x14ac:dyDescent="0.15">
      <c r="B45" s="594" t="s">
        <v>608</v>
      </c>
      <c r="C45" s="594"/>
      <c r="D45" s="594"/>
      <c r="E45" s="594"/>
      <c r="F45" s="594"/>
      <c r="G45" s="594"/>
    </row>
    <row r="46" spans="2:7" s="228" customFormat="1" ht="12" x14ac:dyDescent="0.15">
      <c r="B46" s="228" t="s">
        <v>186</v>
      </c>
      <c r="C46" s="318"/>
      <c r="D46" s="318"/>
      <c r="E46" s="318"/>
      <c r="F46" s="318"/>
      <c r="G46" s="318"/>
    </row>
    <row r="47" spans="2:7" s="228" customFormat="1" ht="12" x14ac:dyDescent="0.15">
      <c r="B47" s="228" t="s">
        <v>466</v>
      </c>
      <c r="C47" s="318"/>
      <c r="D47" s="318"/>
      <c r="E47" s="318"/>
      <c r="F47" s="318"/>
      <c r="G47" s="318"/>
    </row>
    <row r="48" spans="2:7" s="228" customFormat="1" ht="12" x14ac:dyDescent="0.15">
      <c r="B48" s="228" t="s">
        <v>467</v>
      </c>
      <c r="C48" s="318"/>
      <c r="D48" s="318"/>
      <c r="E48" s="318"/>
      <c r="F48" s="318"/>
      <c r="G48" s="318"/>
    </row>
    <row r="49" spans="2:8" s="228" customFormat="1" ht="12" x14ac:dyDescent="0.15">
      <c r="B49" s="228" t="s">
        <v>187</v>
      </c>
      <c r="C49" s="318"/>
      <c r="D49" s="318"/>
      <c r="E49" s="318"/>
      <c r="F49" s="318"/>
      <c r="G49" s="318"/>
    </row>
    <row r="50" spans="2:8" s="228" customFormat="1" ht="12" x14ac:dyDescent="0.15">
      <c r="B50" s="228" t="s">
        <v>182</v>
      </c>
      <c r="C50" s="318"/>
      <c r="D50" s="318"/>
      <c r="E50" s="318"/>
      <c r="F50" s="318"/>
      <c r="G50" s="318"/>
    </row>
    <row r="51" spans="2:8" s="44" customFormat="1" x14ac:dyDescent="0.15">
      <c r="C51" s="159"/>
      <c r="D51" s="159"/>
      <c r="E51" s="159"/>
      <c r="F51" s="159"/>
      <c r="G51" s="159"/>
    </row>
    <row r="52" spans="2:8" s="44" customFormat="1" ht="15" thickBot="1" x14ac:dyDescent="0.2">
      <c r="B52" s="373" t="s">
        <v>167</v>
      </c>
      <c r="C52" s="374"/>
      <c r="D52" s="374"/>
      <c r="E52" s="374"/>
      <c r="F52" s="374"/>
      <c r="G52" s="374"/>
    </row>
    <row r="53" spans="2:8" s="44" customFormat="1" ht="15" thickBot="1" x14ac:dyDescent="0.2">
      <c r="B53" s="345" t="s">
        <v>168</v>
      </c>
      <c r="C53" s="382" t="s">
        <v>169</v>
      </c>
      <c r="D53" s="553" t="s">
        <v>170</v>
      </c>
      <c r="E53" s="553"/>
      <c r="F53" s="553"/>
      <c r="G53" s="554"/>
      <c r="H53" s="289"/>
    </row>
    <row r="54" spans="2:8" s="44" customFormat="1" x14ac:dyDescent="0.15">
      <c r="B54" s="574" t="s">
        <v>172</v>
      </c>
      <c r="C54" s="577" t="s">
        <v>173</v>
      </c>
      <c r="D54" s="580" t="s">
        <v>324</v>
      </c>
      <c r="E54" s="581"/>
      <c r="F54" s="581"/>
      <c r="G54" s="582"/>
    </row>
    <row r="55" spans="2:8" s="44" customFormat="1" x14ac:dyDescent="0.15">
      <c r="B55" s="575"/>
      <c r="C55" s="578"/>
      <c r="D55" s="583"/>
      <c r="E55" s="583"/>
      <c r="F55" s="583"/>
      <c r="G55" s="584"/>
    </row>
    <row r="56" spans="2:8" s="44" customFormat="1" x14ac:dyDescent="0.15">
      <c r="B56" s="575"/>
      <c r="C56" s="578"/>
      <c r="D56" s="583"/>
      <c r="E56" s="583"/>
      <c r="F56" s="583"/>
      <c r="G56" s="584"/>
    </row>
    <row r="57" spans="2:8" s="44" customFormat="1" x14ac:dyDescent="0.15">
      <c r="B57" s="575"/>
      <c r="C57" s="578"/>
      <c r="D57" s="583"/>
      <c r="E57" s="583"/>
      <c r="F57" s="583"/>
      <c r="G57" s="584"/>
    </row>
    <row r="58" spans="2:8" s="44" customFormat="1" x14ac:dyDescent="0.15">
      <c r="B58" s="575"/>
      <c r="C58" s="578"/>
      <c r="D58" s="583"/>
      <c r="E58" s="583"/>
      <c r="F58" s="583"/>
      <c r="G58" s="584"/>
    </row>
    <row r="59" spans="2:8" s="44" customFormat="1" x14ac:dyDescent="0.15">
      <c r="B59" s="575"/>
      <c r="C59" s="578"/>
      <c r="D59" s="583"/>
      <c r="E59" s="583"/>
      <c r="F59" s="583"/>
      <c r="G59" s="584"/>
    </row>
    <row r="60" spans="2:8" s="44" customFormat="1" x14ac:dyDescent="0.15">
      <c r="B60" s="575"/>
      <c r="C60" s="578"/>
      <c r="D60" s="583"/>
      <c r="E60" s="583"/>
      <c r="F60" s="583"/>
      <c r="G60" s="584"/>
    </row>
    <row r="61" spans="2:8" s="44" customFormat="1" ht="15" thickBot="1" x14ac:dyDescent="0.2">
      <c r="B61" s="576"/>
      <c r="C61" s="579"/>
      <c r="D61" s="585"/>
      <c r="E61" s="585"/>
      <c r="F61" s="585"/>
      <c r="G61" s="586"/>
    </row>
    <row r="62" spans="2:8" s="44" customFormat="1" x14ac:dyDescent="0.15">
      <c r="B62" s="290"/>
      <c r="C62" s="371"/>
      <c r="D62" s="292"/>
      <c r="E62" s="292"/>
      <c r="F62" s="292"/>
      <c r="G62" s="292"/>
    </row>
    <row r="63" spans="2:8" s="44" customFormat="1" ht="15" thickBot="1" x14ac:dyDescent="0.2">
      <c r="B63" s="376" t="s">
        <v>174</v>
      </c>
      <c r="C63" s="371"/>
      <c r="D63" s="292"/>
      <c r="E63" s="292"/>
      <c r="F63" s="292"/>
      <c r="G63" s="292"/>
    </row>
    <row r="64" spans="2:8" s="44" customFormat="1" ht="15" thickBot="1" x14ac:dyDescent="0.2">
      <c r="B64" s="377" t="s">
        <v>168</v>
      </c>
      <c r="C64" s="619" t="s">
        <v>169</v>
      </c>
      <c r="D64" s="620"/>
      <c r="E64" s="621" t="s">
        <v>170</v>
      </c>
      <c r="F64" s="621"/>
      <c r="G64" s="622"/>
    </row>
    <row r="65" spans="2:7" s="44" customFormat="1" ht="15" thickBot="1" x14ac:dyDescent="0.2">
      <c r="B65" s="609" t="s">
        <v>175</v>
      </c>
      <c r="C65" s="610" t="s">
        <v>176</v>
      </c>
      <c r="D65" s="611"/>
      <c r="E65" s="613" t="s">
        <v>177</v>
      </c>
      <c r="F65" s="614"/>
      <c r="G65" s="614"/>
    </row>
    <row r="66" spans="2:7" s="44" customFormat="1" ht="15" thickBot="1" x14ac:dyDescent="0.2">
      <c r="B66" s="609"/>
      <c r="C66" s="612"/>
      <c r="D66" s="611"/>
      <c r="E66" s="615"/>
      <c r="F66" s="614"/>
      <c r="G66" s="614"/>
    </row>
    <row r="67" spans="2:7" s="44" customFormat="1" ht="15" thickBot="1" x14ac:dyDescent="0.2">
      <c r="B67" s="609"/>
      <c r="C67" s="612"/>
      <c r="D67" s="611"/>
      <c r="E67" s="615"/>
      <c r="F67" s="614"/>
      <c r="G67" s="614"/>
    </row>
  </sheetData>
  <mergeCells count="18">
    <mergeCell ref="B2:G2"/>
    <mergeCell ref="D53:G53"/>
    <mergeCell ref="B54:B61"/>
    <mergeCell ref="C54:C61"/>
    <mergeCell ref="D54:G61"/>
    <mergeCell ref="B45:G45"/>
    <mergeCell ref="C24:G24"/>
    <mergeCell ref="C25:G25"/>
    <mergeCell ref="C17:G17"/>
    <mergeCell ref="C18:G18"/>
    <mergeCell ref="C19:G19"/>
    <mergeCell ref="C20:G20"/>
    <mergeCell ref="C21:G21"/>
    <mergeCell ref="C64:D64"/>
    <mergeCell ref="E64:G64"/>
    <mergeCell ref="B65:B67"/>
    <mergeCell ref="C65:D67"/>
    <mergeCell ref="E65:G67"/>
  </mergeCells>
  <phoneticPr fontId="22"/>
  <pageMargins left="0.78740157480314965" right="0.59055118110236227" top="0.78740157480314965" bottom="0.78740157480314965" header="0" footer="0"/>
  <pageSetup paperSize="9" scale="6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35"/>
  <sheetViews>
    <sheetView view="pageBreakPreview" zoomScaleNormal="100" zoomScaleSheetLayoutView="100" workbookViewId="0">
      <selection activeCell="M11" sqref="M11"/>
    </sheetView>
  </sheetViews>
  <sheetFormatPr defaultColWidth="9" defaultRowHeight="14.25" x14ac:dyDescent="0.15"/>
  <cols>
    <col min="1" max="1" width="0.875" style="6" customWidth="1"/>
    <col min="2" max="2" width="52" style="6" customWidth="1"/>
    <col min="3" max="3" width="9.75" style="6" customWidth="1"/>
    <col min="4" max="6" width="11.375" style="6" customWidth="1"/>
    <col min="7" max="7" width="12.75" style="6" customWidth="1"/>
    <col min="8" max="8" width="3.25" style="6" customWidth="1"/>
    <col min="9" max="16384" width="9" style="6"/>
  </cols>
  <sheetData>
    <row r="1" spans="2:7" ht="6.75" customHeight="1" x14ac:dyDescent="0.15"/>
    <row r="2" spans="2:7" ht="17.25" x14ac:dyDescent="0.15">
      <c r="B2" s="573" t="s">
        <v>443</v>
      </c>
      <c r="C2" s="573"/>
      <c r="D2" s="573"/>
      <c r="E2" s="573"/>
      <c r="F2" s="573"/>
      <c r="G2" s="573"/>
    </row>
    <row r="3" spans="2:7" ht="9" customHeight="1" x14ac:dyDescent="0.15">
      <c r="B3" s="44"/>
      <c r="C3" s="44"/>
      <c r="D3" s="379"/>
      <c r="E3" s="379"/>
      <c r="F3" s="379"/>
      <c r="G3" s="44"/>
    </row>
    <row r="4" spans="2:7" x14ac:dyDescent="0.15">
      <c r="B4" s="206"/>
      <c r="C4" s="206"/>
      <c r="D4" s="206"/>
      <c r="E4" s="206"/>
      <c r="F4" s="206"/>
      <c r="G4" s="381" t="s">
        <v>689</v>
      </c>
    </row>
    <row r="5" spans="2:7" ht="13.5" customHeight="1" x14ac:dyDescent="0.15">
      <c r="B5" s="44"/>
      <c r="C5" s="44"/>
      <c r="D5" s="379"/>
      <c r="E5" s="379"/>
      <c r="F5" s="379"/>
      <c r="G5" s="44"/>
    </row>
    <row r="6" spans="2:7" ht="15" thickBot="1" x14ac:dyDescent="0.2">
      <c r="B6" s="130" t="s">
        <v>487</v>
      </c>
      <c r="C6" s="102" t="s">
        <v>62</v>
      </c>
      <c r="D6" s="103">
        <v>11.12</v>
      </c>
      <c r="E6" s="44" t="s">
        <v>36</v>
      </c>
      <c r="F6" s="44"/>
      <c r="G6" s="44"/>
    </row>
    <row r="7" spans="2:7" ht="24.75" customHeight="1" thickBot="1" x14ac:dyDescent="0.2">
      <c r="B7" s="141" t="s">
        <v>82</v>
      </c>
      <c r="C7" s="142" t="s">
        <v>0</v>
      </c>
      <c r="D7" s="143" t="s">
        <v>76</v>
      </c>
      <c r="E7" s="144" t="s">
        <v>77</v>
      </c>
      <c r="F7" s="144" t="s">
        <v>121</v>
      </c>
      <c r="G7" s="380"/>
    </row>
    <row r="8" spans="2:7" ht="28.5" customHeight="1" x14ac:dyDescent="0.15">
      <c r="B8" s="19" t="s">
        <v>320</v>
      </c>
      <c r="C8" s="314">
        <v>1058</v>
      </c>
      <c r="D8" s="319">
        <f>INT(C8*$D$6)-INT(INT(C8*$D$6)*0.9)</f>
        <v>1177</v>
      </c>
      <c r="E8" s="320">
        <f>INT(C8*$D$6)-INT(INT(C8*$D$6)*0.8)</f>
        <v>2353</v>
      </c>
      <c r="F8" s="321">
        <f>INT(C8*$D$6)-INT(INT(C8*$D$6)*0.7)</f>
        <v>3530</v>
      </c>
      <c r="G8" s="20"/>
    </row>
    <row r="9" spans="2:7" ht="28.5" customHeight="1" x14ac:dyDescent="0.15">
      <c r="B9" s="18" t="s">
        <v>321</v>
      </c>
      <c r="C9" s="77">
        <v>2114</v>
      </c>
      <c r="D9" s="46">
        <f>INT(C9*$D$6)-INT(INT(C9*$D$6)*0.9)</f>
        <v>2351</v>
      </c>
      <c r="E9" s="58">
        <f>INT(C9*$D$6)-INT(INT(C9*$D$6)*0.8)</f>
        <v>4702</v>
      </c>
      <c r="F9" s="257">
        <f>INT(C9*$D$6)-INT(INT(C9*$D$6)*0.7)</f>
        <v>7053</v>
      </c>
      <c r="G9" s="12"/>
    </row>
    <row r="10" spans="2:7" ht="28.5" customHeight="1" x14ac:dyDescent="0.15">
      <c r="B10" s="18" t="s">
        <v>322</v>
      </c>
      <c r="C10" s="77">
        <v>3354</v>
      </c>
      <c r="D10" s="46">
        <f>INT(C10*$D$6)-INT(INT(C10*$D$6)*0.9)</f>
        <v>3730</v>
      </c>
      <c r="E10" s="58">
        <f>INT(C10*$D$6)-INT(INT(C10*$D$6)*0.8)</f>
        <v>7460</v>
      </c>
      <c r="F10" s="257">
        <f>INT(C10*$D$6)-INT(INT(C10*$D$6)*0.7)</f>
        <v>11189</v>
      </c>
      <c r="G10" s="12"/>
    </row>
    <row r="11" spans="2:7" ht="28.5" customHeight="1" x14ac:dyDescent="0.15">
      <c r="B11" s="18" t="s">
        <v>323</v>
      </c>
      <c r="C11" s="77">
        <v>258</v>
      </c>
      <c r="D11" s="46">
        <f t="shared" ref="D11" si="0">INT(C11*$D$6)-INT(INT(C11*$D$6)*0.9)</f>
        <v>287</v>
      </c>
      <c r="E11" s="58">
        <f t="shared" ref="E11" si="1">INT(C11*$D$6)-INT(INT(C11*$D$6)*0.8)</f>
        <v>574</v>
      </c>
      <c r="F11" s="257">
        <f>INT(C11*$D$6)-INT(INT(C11*$D$6)*0.7)</f>
        <v>861</v>
      </c>
      <c r="G11" s="41" t="s">
        <v>47</v>
      </c>
    </row>
    <row r="12" spans="2:7" ht="28.5" customHeight="1" thickBot="1" x14ac:dyDescent="0.2">
      <c r="B12" s="36" t="s">
        <v>297</v>
      </c>
      <c r="C12" s="83">
        <v>200</v>
      </c>
      <c r="D12" s="40">
        <f>INT(C12*$D$6)-INT(INT(C12*$D$6)*0.9)</f>
        <v>223</v>
      </c>
      <c r="E12" s="60">
        <f>INT(C12*$D$6)-INT(INT(C12*$D$6)*0.8)</f>
        <v>445</v>
      </c>
      <c r="F12" s="258">
        <f>INT(C12*$D$6)-INT(INT(C12*$D$6)*0.7)</f>
        <v>668</v>
      </c>
      <c r="G12" s="42" t="s">
        <v>41</v>
      </c>
    </row>
    <row r="13" spans="2:7" x14ac:dyDescent="0.15">
      <c r="B13" s="15"/>
      <c r="C13" s="16"/>
      <c r="D13" s="17"/>
      <c r="E13" s="17"/>
      <c r="F13" s="17"/>
      <c r="G13" s="17"/>
    </row>
    <row r="14" spans="2:7" s="228" customFormat="1" ht="12" x14ac:dyDescent="0.15">
      <c r="B14" s="228" t="s">
        <v>186</v>
      </c>
      <c r="C14" s="318"/>
      <c r="D14" s="318"/>
      <c r="E14" s="318"/>
      <c r="F14" s="318"/>
      <c r="G14" s="318"/>
    </row>
    <row r="15" spans="2:7" s="228" customFormat="1" ht="12" x14ac:dyDescent="0.15">
      <c r="B15" s="228" t="s">
        <v>468</v>
      </c>
      <c r="C15" s="318"/>
      <c r="D15" s="318"/>
      <c r="E15" s="318"/>
      <c r="F15" s="318"/>
      <c r="G15" s="318"/>
    </row>
    <row r="16" spans="2:7" s="228" customFormat="1" ht="12" x14ac:dyDescent="0.15">
      <c r="B16" s="228" t="s">
        <v>469</v>
      </c>
      <c r="C16" s="318"/>
      <c r="D16" s="318"/>
      <c r="E16" s="318"/>
      <c r="F16" s="318"/>
      <c r="G16" s="318"/>
    </row>
    <row r="17" spans="2:8" s="228" customFormat="1" ht="12" x14ac:dyDescent="0.15">
      <c r="B17" s="228" t="s">
        <v>187</v>
      </c>
      <c r="C17" s="318"/>
      <c r="D17" s="318"/>
      <c r="E17" s="318"/>
      <c r="F17" s="318"/>
      <c r="G17" s="318"/>
    </row>
    <row r="18" spans="2:8" s="228" customFormat="1" ht="12" x14ac:dyDescent="0.15">
      <c r="B18" s="228" t="s">
        <v>182</v>
      </c>
      <c r="C18" s="318"/>
      <c r="D18" s="318"/>
      <c r="E18" s="318"/>
      <c r="F18" s="318"/>
      <c r="G18" s="318"/>
    </row>
    <row r="19" spans="2:8" s="44" customFormat="1" x14ac:dyDescent="0.15">
      <c r="C19" s="159"/>
      <c r="D19" s="159"/>
      <c r="E19" s="159"/>
      <c r="F19" s="159"/>
      <c r="G19" s="159"/>
    </row>
    <row r="20" spans="2:8" s="44" customFormat="1" ht="15" thickBot="1" x14ac:dyDescent="0.2">
      <c r="B20" s="373" t="s">
        <v>167</v>
      </c>
      <c r="C20" s="374"/>
      <c r="D20" s="374"/>
      <c r="E20" s="374"/>
      <c r="F20" s="374"/>
      <c r="G20" s="374"/>
    </row>
    <row r="21" spans="2:8" s="44" customFormat="1" ht="15" thickBot="1" x14ac:dyDescent="0.2">
      <c r="B21" s="345" t="s">
        <v>168</v>
      </c>
      <c r="C21" s="382" t="s">
        <v>169</v>
      </c>
      <c r="D21" s="553" t="s">
        <v>170</v>
      </c>
      <c r="E21" s="553"/>
      <c r="F21" s="553"/>
      <c r="G21" s="554"/>
      <c r="H21" s="289"/>
    </row>
    <row r="22" spans="2:8" s="44" customFormat="1" x14ac:dyDescent="0.15">
      <c r="B22" s="574" t="s">
        <v>172</v>
      </c>
      <c r="C22" s="577" t="s">
        <v>173</v>
      </c>
      <c r="D22" s="580" t="s">
        <v>324</v>
      </c>
      <c r="E22" s="581"/>
      <c r="F22" s="581"/>
      <c r="G22" s="582"/>
    </row>
    <row r="23" spans="2:8" s="44" customFormat="1" x14ac:dyDescent="0.15">
      <c r="B23" s="575"/>
      <c r="C23" s="578"/>
      <c r="D23" s="583"/>
      <c r="E23" s="583"/>
      <c r="F23" s="583"/>
      <c r="G23" s="584"/>
    </row>
    <row r="24" spans="2:8" s="44" customFormat="1" x14ac:dyDescent="0.15">
      <c r="B24" s="575"/>
      <c r="C24" s="578"/>
      <c r="D24" s="583"/>
      <c r="E24" s="583"/>
      <c r="F24" s="583"/>
      <c r="G24" s="584"/>
    </row>
    <row r="25" spans="2:8" s="44" customFormat="1" x14ac:dyDescent="0.15">
      <c r="B25" s="575"/>
      <c r="C25" s="578"/>
      <c r="D25" s="583"/>
      <c r="E25" s="583"/>
      <c r="F25" s="583"/>
      <c r="G25" s="584"/>
    </row>
    <row r="26" spans="2:8" s="44" customFormat="1" x14ac:dyDescent="0.15">
      <c r="B26" s="575"/>
      <c r="C26" s="578"/>
      <c r="D26" s="583"/>
      <c r="E26" s="583"/>
      <c r="F26" s="583"/>
      <c r="G26" s="584"/>
    </row>
    <row r="27" spans="2:8" s="44" customFormat="1" x14ac:dyDescent="0.15">
      <c r="B27" s="575"/>
      <c r="C27" s="578"/>
      <c r="D27" s="583"/>
      <c r="E27" s="583"/>
      <c r="F27" s="583"/>
      <c r="G27" s="584"/>
    </row>
    <row r="28" spans="2:8" s="44" customFormat="1" x14ac:dyDescent="0.15">
      <c r="B28" s="575"/>
      <c r="C28" s="578"/>
      <c r="D28" s="583"/>
      <c r="E28" s="583"/>
      <c r="F28" s="583"/>
      <c r="G28" s="584"/>
    </row>
    <row r="29" spans="2:8" s="44" customFormat="1" ht="15" thickBot="1" x14ac:dyDescent="0.2">
      <c r="B29" s="576"/>
      <c r="C29" s="579"/>
      <c r="D29" s="585"/>
      <c r="E29" s="585"/>
      <c r="F29" s="585"/>
      <c r="G29" s="586"/>
    </row>
    <row r="30" spans="2:8" s="44" customFormat="1" x14ac:dyDescent="0.15">
      <c r="B30" s="290"/>
      <c r="C30" s="371"/>
      <c r="D30" s="292"/>
      <c r="E30" s="292"/>
      <c r="F30" s="292"/>
      <c r="G30" s="292"/>
    </row>
    <row r="31" spans="2:8" s="44" customFormat="1" ht="15" thickBot="1" x14ac:dyDescent="0.2">
      <c r="B31" s="376" t="s">
        <v>174</v>
      </c>
      <c r="C31" s="371"/>
      <c r="D31" s="292"/>
      <c r="E31" s="292"/>
      <c r="F31" s="292"/>
      <c r="G31" s="292"/>
    </row>
    <row r="32" spans="2:8" s="44" customFormat="1" ht="15" thickBot="1" x14ac:dyDescent="0.2">
      <c r="B32" s="377" t="s">
        <v>168</v>
      </c>
      <c r="C32" s="619" t="s">
        <v>169</v>
      </c>
      <c r="D32" s="620"/>
      <c r="E32" s="621" t="s">
        <v>170</v>
      </c>
      <c r="F32" s="621"/>
      <c r="G32" s="622"/>
    </row>
    <row r="33" spans="2:7" s="44" customFormat="1" ht="15" thickBot="1" x14ac:dyDescent="0.2">
      <c r="B33" s="609" t="s">
        <v>175</v>
      </c>
      <c r="C33" s="610" t="s">
        <v>176</v>
      </c>
      <c r="D33" s="611"/>
      <c r="E33" s="613" t="s">
        <v>177</v>
      </c>
      <c r="F33" s="614"/>
      <c r="G33" s="614"/>
    </row>
    <row r="34" spans="2:7" s="44" customFormat="1" ht="15" thickBot="1" x14ac:dyDescent="0.2">
      <c r="B34" s="609"/>
      <c r="C34" s="612"/>
      <c r="D34" s="611"/>
      <c r="E34" s="615"/>
      <c r="F34" s="614"/>
      <c r="G34" s="614"/>
    </row>
    <row r="35" spans="2:7" s="44" customFormat="1" ht="15" thickBot="1" x14ac:dyDescent="0.2">
      <c r="B35" s="609"/>
      <c r="C35" s="612"/>
      <c r="D35" s="611"/>
      <c r="E35" s="615"/>
      <c r="F35" s="614"/>
      <c r="G35" s="614"/>
    </row>
  </sheetData>
  <mergeCells count="10">
    <mergeCell ref="C32:D32"/>
    <mergeCell ref="E32:G32"/>
    <mergeCell ref="B33:B35"/>
    <mergeCell ref="C33:D35"/>
    <mergeCell ref="E33:G35"/>
    <mergeCell ref="B2:G2"/>
    <mergeCell ref="D21:G21"/>
    <mergeCell ref="B22:B29"/>
    <mergeCell ref="C22:C29"/>
    <mergeCell ref="D22:G29"/>
  </mergeCells>
  <phoneticPr fontId="22"/>
  <pageMargins left="0.78740157480314965" right="0.59055118110236227" top="0.78740157480314965" bottom="0.78740157480314965" header="0" footer="0"/>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67"/>
  <sheetViews>
    <sheetView view="pageBreakPreview" zoomScaleNormal="100" zoomScaleSheetLayoutView="100" workbookViewId="0">
      <selection activeCell="B14" sqref="B14"/>
    </sheetView>
  </sheetViews>
  <sheetFormatPr defaultColWidth="9" defaultRowHeight="14.25" x14ac:dyDescent="0.15"/>
  <cols>
    <col min="1" max="1" width="0.875" style="6" customWidth="1"/>
    <col min="2" max="2" width="55.75" style="6" customWidth="1"/>
    <col min="3" max="6" width="9.75" style="7" customWidth="1"/>
    <col min="7" max="7" width="12.75" style="7" customWidth="1"/>
    <col min="8" max="8" width="2.875" style="6" customWidth="1"/>
    <col min="9" max="16384" width="9" style="6"/>
  </cols>
  <sheetData>
    <row r="1" spans="2:7" ht="6.75" customHeight="1" x14ac:dyDescent="0.15"/>
    <row r="2" spans="2:7" s="44" customFormat="1" ht="23.25" customHeight="1" x14ac:dyDescent="0.15">
      <c r="B2" s="573" t="s">
        <v>442</v>
      </c>
      <c r="C2" s="573"/>
      <c r="D2" s="573"/>
      <c r="E2" s="573"/>
      <c r="F2" s="573"/>
      <c r="G2" s="573"/>
    </row>
    <row r="3" spans="2:7" s="44" customFormat="1" ht="23.25" customHeight="1" x14ac:dyDescent="0.15">
      <c r="B3" s="313"/>
      <c r="C3" s="313"/>
      <c r="D3" s="313"/>
      <c r="E3" s="313"/>
      <c r="F3" s="313"/>
      <c r="G3" s="381" t="s">
        <v>507</v>
      </c>
    </row>
    <row r="4" spans="2:7" ht="15" thickBot="1" x14ac:dyDescent="0.2">
      <c r="B4" s="44" t="s">
        <v>185</v>
      </c>
      <c r="C4" s="102" t="s">
        <v>62</v>
      </c>
      <c r="D4" s="103">
        <v>11.12</v>
      </c>
      <c r="E4" s="44" t="s">
        <v>36</v>
      </c>
      <c r="F4" s="44"/>
      <c r="G4" s="44"/>
    </row>
    <row r="5" spans="2:7" ht="25.15" customHeight="1" thickBot="1" x14ac:dyDescent="0.2">
      <c r="B5" s="63" t="s">
        <v>23</v>
      </c>
      <c r="C5" s="22" t="s">
        <v>0</v>
      </c>
      <c r="D5" s="56" t="s">
        <v>76</v>
      </c>
      <c r="E5" s="57" t="s">
        <v>77</v>
      </c>
      <c r="F5" s="144" t="s">
        <v>121</v>
      </c>
      <c r="G5" s="21"/>
    </row>
    <row r="6" spans="2:7" ht="28.5" customHeight="1" x14ac:dyDescent="0.15">
      <c r="B6" s="64" t="s">
        <v>325</v>
      </c>
      <c r="C6" s="314">
        <v>1266</v>
      </c>
      <c r="D6" s="315">
        <f t="shared" ref="D6:D16" si="0">INT(C6*$D$4)-INT(INT(C6*$D$4)*0.9)</f>
        <v>1408</v>
      </c>
      <c r="E6" s="316">
        <f>INT(C6*$D$4)-INT(INT(C6*$D$4)*0.8)</f>
        <v>2816</v>
      </c>
      <c r="F6" s="316">
        <f>INT(C6*$D$4)-INT(INT(C6*$D$4)*0.7)</f>
        <v>4224</v>
      </c>
      <c r="G6" s="317"/>
    </row>
    <row r="7" spans="2:7" ht="28.5" customHeight="1" x14ac:dyDescent="0.15">
      <c r="B7" s="87" t="s">
        <v>28</v>
      </c>
      <c r="C7" s="80">
        <v>1203</v>
      </c>
      <c r="D7" s="88">
        <f t="shared" si="0"/>
        <v>1338</v>
      </c>
      <c r="E7" s="89">
        <f t="shared" ref="E7:E16" si="1">INT(C7*$D$4)-INT(INT(C7*$D$4)*0.8)</f>
        <v>2676</v>
      </c>
      <c r="F7" s="89">
        <f t="shared" ref="F7:F16" si="2">INT(C7*$D$4)-INT(INT(C7*$D$4)*0.7)</f>
        <v>4014</v>
      </c>
      <c r="G7" s="92"/>
    </row>
    <row r="8" spans="2:7" ht="28.5" customHeight="1" x14ac:dyDescent="0.15">
      <c r="B8" s="71" t="s">
        <v>147</v>
      </c>
      <c r="C8" s="77">
        <v>1139</v>
      </c>
      <c r="D8" s="88">
        <f t="shared" si="0"/>
        <v>1267</v>
      </c>
      <c r="E8" s="89">
        <f t="shared" si="1"/>
        <v>2533</v>
      </c>
      <c r="F8" s="89">
        <f t="shared" si="2"/>
        <v>3800</v>
      </c>
      <c r="G8" s="252"/>
    </row>
    <row r="9" spans="2:7" ht="45.6" customHeight="1" x14ac:dyDescent="0.15">
      <c r="B9" s="435" t="s">
        <v>502</v>
      </c>
      <c r="C9" s="77">
        <v>1083</v>
      </c>
      <c r="D9" s="88">
        <f t="shared" si="0"/>
        <v>1205</v>
      </c>
      <c r="E9" s="89">
        <f t="shared" si="1"/>
        <v>2409</v>
      </c>
      <c r="F9" s="89">
        <f t="shared" si="2"/>
        <v>3613</v>
      </c>
      <c r="G9" s="252"/>
    </row>
    <row r="10" spans="2:7" ht="28.35" customHeight="1" x14ac:dyDescent="0.15">
      <c r="B10" s="303" t="s">
        <v>297</v>
      </c>
      <c r="C10" s="77">
        <v>200</v>
      </c>
      <c r="D10" s="88">
        <f t="shared" ref="D10:D13" si="3">INT(C10*$D$4)-INT(INT(C10*$D$4)*0.9)</f>
        <v>223</v>
      </c>
      <c r="E10" s="89">
        <f t="shared" ref="E10:E13" si="4">INT(C10*$D$4)-INT(INT(C10*$D$4)*0.8)</f>
        <v>445</v>
      </c>
      <c r="F10" s="89">
        <f t="shared" ref="F10:F13" si="5">INT(C10*$D$4)-INT(INT(C10*$D$4)*0.7)</f>
        <v>668</v>
      </c>
      <c r="G10" s="252" t="s">
        <v>130</v>
      </c>
    </row>
    <row r="11" spans="2:7" ht="28.35" customHeight="1" x14ac:dyDescent="0.15">
      <c r="B11" s="303" t="s">
        <v>326</v>
      </c>
      <c r="C11" s="77">
        <v>3</v>
      </c>
      <c r="D11" s="88">
        <f t="shared" si="3"/>
        <v>4</v>
      </c>
      <c r="E11" s="89">
        <f t="shared" si="4"/>
        <v>7</v>
      </c>
      <c r="F11" s="89">
        <f t="shared" si="5"/>
        <v>10</v>
      </c>
      <c r="G11" s="252" t="s">
        <v>131</v>
      </c>
    </row>
    <row r="12" spans="2:7" ht="28.35" customHeight="1" x14ac:dyDescent="0.15">
      <c r="B12" s="303" t="s">
        <v>327</v>
      </c>
      <c r="C12" s="77">
        <v>4</v>
      </c>
      <c r="D12" s="88">
        <f t="shared" si="3"/>
        <v>5</v>
      </c>
      <c r="E12" s="89">
        <f t="shared" si="4"/>
        <v>9</v>
      </c>
      <c r="F12" s="89">
        <f t="shared" si="5"/>
        <v>14</v>
      </c>
      <c r="G12" s="252" t="s">
        <v>131</v>
      </c>
    </row>
    <row r="13" spans="2:7" ht="28.35" customHeight="1" x14ac:dyDescent="0.15">
      <c r="B13" s="435" t="s">
        <v>503</v>
      </c>
      <c r="C13" s="77">
        <v>64</v>
      </c>
      <c r="D13" s="88">
        <f t="shared" si="3"/>
        <v>72</v>
      </c>
      <c r="E13" s="89">
        <f t="shared" si="4"/>
        <v>143</v>
      </c>
      <c r="F13" s="89">
        <f t="shared" si="5"/>
        <v>214</v>
      </c>
      <c r="G13" s="252" t="s">
        <v>504</v>
      </c>
    </row>
    <row r="14" spans="2:7" ht="28.35" customHeight="1" x14ac:dyDescent="0.15">
      <c r="B14" s="303" t="s">
        <v>328</v>
      </c>
      <c r="C14" s="77">
        <v>44</v>
      </c>
      <c r="D14" s="88">
        <f t="shared" si="0"/>
        <v>49</v>
      </c>
      <c r="E14" s="89">
        <f t="shared" si="1"/>
        <v>98</v>
      </c>
      <c r="F14" s="89">
        <f t="shared" si="2"/>
        <v>147</v>
      </c>
      <c r="G14" s="252" t="s">
        <v>47</v>
      </c>
    </row>
    <row r="15" spans="2:7" ht="28.35" customHeight="1" x14ac:dyDescent="0.15">
      <c r="B15" s="303" t="s">
        <v>329</v>
      </c>
      <c r="C15" s="77">
        <v>36</v>
      </c>
      <c r="D15" s="88">
        <f t="shared" ref="D15" si="6">INT(C15*$D$4)-INT(INT(C15*$D$4)*0.9)</f>
        <v>40</v>
      </c>
      <c r="E15" s="89">
        <f t="shared" ref="E15" si="7">INT(C15*$D$4)-INT(INT(C15*$D$4)*0.8)</f>
        <v>80</v>
      </c>
      <c r="F15" s="89">
        <f t="shared" ref="F15" si="8">INT(C15*$D$4)-INT(INT(C15*$D$4)*0.7)</f>
        <v>120</v>
      </c>
      <c r="G15" s="252" t="s">
        <v>133</v>
      </c>
    </row>
    <row r="16" spans="2:7" ht="28.5" customHeight="1" x14ac:dyDescent="0.15">
      <c r="B16" s="199" t="s">
        <v>330</v>
      </c>
      <c r="C16" s="466">
        <v>12</v>
      </c>
      <c r="D16" s="88">
        <f t="shared" si="0"/>
        <v>14</v>
      </c>
      <c r="E16" s="89">
        <f t="shared" si="1"/>
        <v>27</v>
      </c>
      <c r="F16" s="89">
        <f t="shared" si="2"/>
        <v>40</v>
      </c>
      <c r="G16" s="155" t="s">
        <v>47</v>
      </c>
    </row>
    <row r="17" spans="1:7" s="44" customFormat="1" ht="28.5" customHeight="1" x14ac:dyDescent="0.15">
      <c r="A17" s="244"/>
      <c r="B17" s="465" t="s">
        <v>690</v>
      </c>
      <c r="C17" s="633" t="s">
        <v>691</v>
      </c>
      <c r="D17" s="634"/>
      <c r="E17" s="634"/>
      <c r="F17" s="634"/>
      <c r="G17" s="635"/>
    </row>
    <row r="18" spans="1:7" s="44" customFormat="1" ht="30" customHeight="1" x14ac:dyDescent="0.15">
      <c r="A18" s="244"/>
      <c r="B18" s="463" t="s">
        <v>692</v>
      </c>
      <c r="C18" s="603" t="s">
        <v>691</v>
      </c>
      <c r="D18" s="604"/>
      <c r="E18" s="604"/>
      <c r="F18" s="604"/>
      <c r="G18" s="605"/>
    </row>
    <row r="19" spans="1:7" s="44" customFormat="1" ht="37.9" customHeight="1" thickBot="1" x14ac:dyDescent="0.2">
      <c r="A19" s="244"/>
      <c r="B19" s="464" t="s">
        <v>693</v>
      </c>
      <c r="C19" s="570" t="s">
        <v>686</v>
      </c>
      <c r="D19" s="636"/>
      <c r="E19" s="636"/>
      <c r="F19" s="636"/>
      <c r="G19" s="637"/>
    </row>
    <row r="20" spans="1:7" ht="4.5" customHeight="1" x14ac:dyDescent="0.15"/>
    <row r="21" spans="1:7" ht="12.75" customHeight="1" x14ac:dyDescent="0.15"/>
    <row r="22" spans="1:7" s="9" customFormat="1" ht="20.45" customHeight="1" x14ac:dyDescent="0.15">
      <c r="B22" s="422" t="s">
        <v>587</v>
      </c>
      <c r="C22" s="45"/>
      <c r="D22" s="45"/>
      <c r="E22" s="45"/>
      <c r="F22" s="45"/>
      <c r="G22" s="45"/>
    </row>
    <row r="23" spans="1:7" s="7" customFormat="1" ht="19.899999999999999" customHeight="1" x14ac:dyDescent="0.15">
      <c r="B23" s="423" t="s">
        <v>589</v>
      </c>
      <c r="C23" s="456" t="s">
        <v>86</v>
      </c>
      <c r="D23" s="459"/>
      <c r="E23" s="459"/>
      <c r="F23" s="459"/>
      <c r="G23" s="460"/>
    </row>
    <row r="24" spans="1:7" s="7" customFormat="1" ht="19.899999999999999" customHeight="1" x14ac:dyDescent="0.15">
      <c r="B24" s="423" t="s">
        <v>590</v>
      </c>
      <c r="C24" s="456" t="s">
        <v>610</v>
      </c>
      <c r="D24" s="459"/>
      <c r="E24" s="459"/>
      <c r="F24" s="459"/>
      <c r="G24" s="460"/>
    </row>
    <row r="25" spans="1:7" s="7" customFormat="1" ht="19.899999999999999" customHeight="1" x14ac:dyDescent="0.15">
      <c r="B25" s="423" t="s">
        <v>591</v>
      </c>
      <c r="C25" s="456" t="s">
        <v>611</v>
      </c>
      <c r="D25" s="459"/>
      <c r="E25" s="459"/>
      <c r="F25" s="459"/>
      <c r="G25" s="460"/>
    </row>
    <row r="26" spans="1:7" s="7" customFormat="1" ht="19.899999999999999" customHeight="1" x14ac:dyDescent="0.15">
      <c r="B26" s="423" t="s">
        <v>592</v>
      </c>
      <c r="C26" s="456" t="s">
        <v>129</v>
      </c>
      <c r="D26" s="459"/>
      <c r="E26" s="459"/>
      <c r="F26" s="459"/>
      <c r="G26" s="460"/>
    </row>
    <row r="27" spans="1:7" s="7" customFormat="1" ht="19.899999999999999" customHeight="1" x14ac:dyDescent="0.15">
      <c r="B27" s="423" t="s">
        <v>593</v>
      </c>
      <c r="C27" s="456" t="s">
        <v>612</v>
      </c>
      <c r="D27" s="459"/>
      <c r="E27" s="459"/>
      <c r="F27" s="459"/>
      <c r="G27" s="460"/>
    </row>
    <row r="28" spans="1:7" s="7" customFormat="1" ht="19.899999999999999" customHeight="1" x14ac:dyDescent="0.15">
      <c r="B28" s="423" t="s">
        <v>594</v>
      </c>
      <c r="C28" s="456" t="s">
        <v>613</v>
      </c>
      <c r="D28" s="459"/>
      <c r="E28" s="459"/>
      <c r="F28" s="459"/>
      <c r="G28" s="460"/>
    </row>
    <row r="29" spans="1:7" s="7" customFormat="1" ht="19.899999999999999" customHeight="1" x14ac:dyDescent="0.15">
      <c r="B29" s="423" t="s">
        <v>595</v>
      </c>
      <c r="C29" s="456" t="s">
        <v>614</v>
      </c>
      <c r="D29" s="459"/>
      <c r="E29" s="459"/>
      <c r="F29" s="459"/>
      <c r="G29" s="460"/>
    </row>
    <row r="30" spans="1:7" s="7" customFormat="1" ht="20.25" customHeight="1" x14ac:dyDescent="0.15">
      <c r="B30" s="423" t="s">
        <v>596</v>
      </c>
      <c r="C30" s="456" t="s">
        <v>615</v>
      </c>
      <c r="D30" s="459"/>
      <c r="E30" s="459"/>
      <c r="F30" s="459"/>
      <c r="G30" s="460"/>
    </row>
    <row r="31" spans="1:7" s="7" customFormat="1" ht="19.899999999999999" customHeight="1" x14ac:dyDescent="0.15">
      <c r="B31" s="423" t="s">
        <v>597</v>
      </c>
      <c r="C31" s="456" t="s">
        <v>616</v>
      </c>
      <c r="D31" s="459"/>
      <c r="E31" s="459"/>
      <c r="F31" s="459"/>
      <c r="G31" s="460"/>
    </row>
    <row r="32" spans="1:7" s="7" customFormat="1" ht="19.899999999999999" customHeight="1" x14ac:dyDescent="0.15">
      <c r="B32" s="423" t="s">
        <v>598</v>
      </c>
      <c r="C32" s="456" t="s">
        <v>617</v>
      </c>
      <c r="D32" s="459"/>
      <c r="E32" s="459"/>
      <c r="F32" s="459"/>
      <c r="G32" s="460"/>
    </row>
    <row r="33" spans="2:7" s="7" customFormat="1" ht="19.899999999999999" customHeight="1" x14ac:dyDescent="0.15">
      <c r="B33" s="423" t="s">
        <v>599</v>
      </c>
      <c r="C33" s="456" t="s">
        <v>618</v>
      </c>
      <c r="D33" s="459"/>
      <c r="E33" s="459"/>
      <c r="F33" s="459"/>
      <c r="G33" s="460"/>
    </row>
    <row r="34" spans="2:7" s="7" customFormat="1" ht="19.899999999999999" customHeight="1" x14ac:dyDescent="0.15">
      <c r="B34" s="423" t="s">
        <v>600</v>
      </c>
      <c r="C34" s="456" t="s">
        <v>619</v>
      </c>
      <c r="D34" s="459"/>
      <c r="E34" s="459"/>
      <c r="F34" s="459"/>
      <c r="G34" s="460"/>
    </row>
    <row r="35" spans="2:7" s="7" customFormat="1" ht="19.899999999999999" customHeight="1" x14ac:dyDescent="0.15">
      <c r="B35" s="423" t="s">
        <v>601</v>
      </c>
      <c r="C35" s="456" t="s">
        <v>620</v>
      </c>
      <c r="D35" s="459"/>
      <c r="E35" s="459"/>
      <c r="F35" s="459"/>
      <c r="G35" s="460"/>
    </row>
    <row r="36" spans="2:7" s="7" customFormat="1" ht="19.899999999999999" customHeight="1" x14ac:dyDescent="0.15">
      <c r="B36" s="423" t="s">
        <v>602</v>
      </c>
      <c r="C36" s="456" t="s">
        <v>621</v>
      </c>
      <c r="D36" s="459"/>
      <c r="E36" s="459"/>
      <c r="F36" s="459"/>
      <c r="G36" s="460"/>
    </row>
    <row r="37" spans="2:7" s="7" customFormat="1" ht="19.899999999999999" customHeight="1" x14ac:dyDescent="0.15">
      <c r="B37" s="423" t="s">
        <v>603</v>
      </c>
      <c r="C37" s="456" t="s">
        <v>622</v>
      </c>
      <c r="D37" s="459"/>
      <c r="E37" s="459"/>
      <c r="F37" s="459"/>
      <c r="G37" s="460"/>
    </row>
    <row r="38" spans="2:7" s="7" customFormat="1" ht="19.899999999999999" customHeight="1" x14ac:dyDescent="0.15">
      <c r="B38" s="423" t="s">
        <v>604</v>
      </c>
      <c r="C38" s="456" t="s">
        <v>623</v>
      </c>
      <c r="D38" s="459"/>
      <c r="E38" s="459"/>
      <c r="F38" s="459"/>
      <c r="G38" s="460"/>
    </row>
    <row r="39" spans="2:7" s="7" customFormat="1" ht="19.899999999999999" customHeight="1" x14ac:dyDescent="0.15">
      <c r="B39" s="423" t="s">
        <v>605</v>
      </c>
      <c r="C39" s="456" t="s">
        <v>624</v>
      </c>
      <c r="D39" s="459"/>
      <c r="E39" s="459"/>
      <c r="F39" s="459"/>
      <c r="G39" s="460"/>
    </row>
    <row r="40" spans="2:7" s="7" customFormat="1" ht="19.899999999999999" customHeight="1" x14ac:dyDescent="0.15">
      <c r="B40" s="423" t="s">
        <v>606</v>
      </c>
      <c r="C40" s="456" t="s">
        <v>625</v>
      </c>
      <c r="D40" s="459"/>
      <c r="E40" s="459"/>
      <c r="F40" s="459"/>
      <c r="G40" s="460"/>
    </row>
    <row r="41" spans="2:7" s="157" customFormat="1" ht="3.75" customHeight="1" x14ac:dyDescent="0.15">
      <c r="B41" s="424"/>
      <c r="C41" s="425"/>
      <c r="D41" s="347"/>
      <c r="E41" s="347"/>
      <c r="F41" s="347"/>
      <c r="G41" s="347"/>
    </row>
    <row r="42" spans="2:7" x14ac:dyDescent="0.15">
      <c r="B42" s="106" t="s">
        <v>69</v>
      </c>
      <c r="C42" s="106"/>
      <c r="D42" s="107"/>
      <c r="E42" s="107"/>
      <c r="F42" s="107"/>
      <c r="G42" s="107"/>
    </row>
    <row r="43" spans="2:7" x14ac:dyDescent="0.15">
      <c r="B43" s="106" t="s">
        <v>67</v>
      </c>
      <c r="C43" s="106"/>
      <c r="D43" s="107"/>
      <c r="E43" s="107"/>
      <c r="F43" s="107"/>
      <c r="G43" s="107"/>
    </row>
    <row r="44" spans="2:7" x14ac:dyDescent="0.15">
      <c r="B44" s="594" t="s">
        <v>607</v>
      </c>
      <c r="C44" s="594"/>
      <c r="D44" s="594"/>
      <c r="E44" s="594"/>
      <c r="F44" s="594"/>
      <c r="G44" s="594"/>
    </row>
    <row r="45" spans="2:7" s="228" customFormat="1" ht="12" x14ac:dyDescent="0.15">
      <c r="B45" s="228" t="s">
        <v>186</v>
      </c>
      <c r="C45" s="318"/>
      <c r="D45" s="318"/>
      <c r="E45" s="318"/>
      <c r="F45" s="318"/>
      <c r="G45" s="318"/>
    </row>
    <row r="46" spans="2:7" s="228" customFormat="1" ht="12" x14ac:dyDescent="0.15">
      <c r="B46" s="228" t="s">
        <v>470</v>
      </c>
      <c r="C46" s="318"/>
      <c r="D46" s="318"/>
      <c r="E46" s="318"/>
      <c r="F46" s="318"/>
      <c r="G46" s="318"/>
    </row>
    <row r="47" spans="2:7" s="228" customFormat="1" ht="12" x14ac:dyDescent="0.15">
      <c r="B47" s="228" t="s">
        <v>471</v>
      </c>
      <c r="C47" s="318"/>
      <c r="D47" s="318"/>
      <c r="E47" s="318"/>
      <c r="F47" s="318"/>
      <c r="G47" s="318"/>
    </row>
    <row r="48" spans="2:7" s="228" customFormat="1" ht="12" x14ac:dyDescent="0.15">
      <c r="B48" s="228" t="s">
        <v>187</v>
      </c>
      <c r="C48" s="318"/>
      <c r="D48" s="318"/>
      <c r="E48" s="318"/>
      <c r="F48" s="318"/>
      <c r="G48" s="318"/>
    </row>
    <row r="49" spans="2:8" s="228" customFormat="1" ht="12" x14ac:dyDescent="0.15">
      <c r="B49" s="228" t="s">
        <v>182</v>
      </c>
      <c r="C49" s="318"/>
      <c r="D49" s="318"/>
      <c r="E49" s="318"/>
      <c r="F49" s="318"/>
      <c r="G49" s="318"/>
    </row>
    <row r="50" spans="2:8" s="44" customFormat="1" x14ac:dyDescent="0.15">
      <c r="C50" s="159"/>
      <c r="D50" s="159"/>
      <c r="E50" s="159"/>
      <c r="F50" s="159"/>
      <c r="G50" s="159"/>
    </row>
    <row r="51" spans="2:8" s="44" customFormat="1" ht="15" thickBot="1" x14ac:dyDescent="0.2">
      <c r="B51" s="373" t="s">
        <v>167</v>
      </c>
      <c r="C51" s="374"/>
      <c r="D51" s="374"/>
      <c r="E51" s="374"/>
      <c r="F51" s="374"/>
      <c r="G51" s="374"/>
    </row>
    <row r="52" spans="2:8" s="44" customFormat="1" ht="15" thickBot="1" x14ac:dyDescent="0.2">
      <c r="B52" s="345" t="s">
        <v>168</v>
      </c>
      <c r="C52" s="375" t="s">
        <v>169</v>
      </c>
      <c r="D52" s="553" t="s">
        <v>170</v>
      </c>
      <c r="E52" s="553"/>
      <c r="F52" s="553"/>
      <c r="G52" s="554"/>
      <c r="H52" s="289"/>
    </row>
    <row r="53" spans="2:8" s="44" customFormat="1" x14ac:dyDescent="0.15">
      <c r="B53" s="169" t="s">
        <v>190</v>
      </c>
      <c r="C53" s="323" t="s">
        <v>191</v>
      </c>
      <c r="D53" s="631"/>
      <c r="E53" s="631"/>
      <c r="F53" s="631"/>
      <c r="G53" s="632"/>
    </row>
    <row r="54" spans="2:8" s="44" customFormat="1" x14ac:dyDescent="0.15">
      <c r="B54" s="575" t="s">
        <v>172</v>
      </c>
      <c r="C54" s="627" t="s">
        <v>173</v>
      </c>
      <c r="D54" s="628" t="s">
        <v>324</v>
      </c>
      <c r="E54" s="583"/>
      <c r="F54" s="583"/>
      <c r="G54" s="629"/>
      <c r="H54" s="289"/>
    </row>
    <row r="55" spans="2:8" s="44" customFormat="1" x14ac:dyDescent="0.15">
      <c r="B55" s="575"/>
      <c r="C55" s="578"/>
      <c r="D55" s="583"/>
      <c r="E55" s="583"/>
      <c r="F55" s="583"/>
      <c r="G55" s="629"/>
      <c r="H55" s="289"/>
    </row>
    <row r="56" spans="2:8" s="44" customFormat="1" x14ac:dyDescent="0.15">
      <c r="B56" s="575"/>
      <c r="C56" s="578"/>
      <c r="D56" s="583"/>
      <c r="E56" s="583"/>
      <c r="F56" s="583"/>
      <c r="G56" s="629"/>
      <c r="H56" s="289"/>
    </row>
    <row r="57" spans="2:8" s="44" customFormat="1" x14ac:dyDescent="0.15">
      <c r="B57" s="575"/>
      <c r="C57" s="578"/>
      <c r="D57" s="583"/>
      <c r="E57" s="583"/>
      <c r="F57" s="583"/>
      <c r="G57" s="629"/>
      <c r="H57" s="289"/>
    </row>
    <row r="58" spans="2:8" s="44" customFormat="1" x14ac:dyDescent="0.15">
      <c r="B58" s="575"/>
      <c r="C58" s="578"/>
      <c r="D58" s="583"/>
      <c r="E58" s="583"/>
      <c r="F58" s="583"/>
      <c r="G58" s="629"/>
      <c r="H58" s="289"/>
    </row>
    <row r="59" spans="2:8" s="44" customFormat="1" x14ac:dyDescent="0.15">
      <c r="B59" s="575"/>
      <c r="C59" s="578"/>
      <c r="D59" s="583"/>
      <c r="E59" s="583"/>
      <c r="F59" s="583"/>
      <c r="G59" s="629"/>
      <c r="H59" s="289"/>
    </row>
    <row r="60" spans="2:8" s="44" customFormat="1" x14ac:dyDescent="0.15">
      <c r="B60" s="575"/>
      <c r="C60" s="578"/>
      <c r="D60" s="583"/>
      <c r="E60" s="583"/>
      <c r="F60" s="583"/>
      <c r="G60" s="629"/>
      <c r="H60" s="289"/>
    </row>
    <row r="61" spans="2:8" s="44" customFormat="1" ht="15" thickBot="1" x14ac:dyDescent="0.2">
      <c r="B61" s="626"/>
      <c r="C61" s="579"/>
      <c r="D61" s="585"/>
      <c r="E61" s="585"/>
      <c r="F61" s="585"/>
      <c r="G61" s="630"/>
      <c r="H61" s="289"/>
    </row>
    <row r="62" spans="2:8" s="44" customFormat="1" x14ac:dyDescent="0.15">
      <c r="B62" s="290"/>
      <c r="C62" s="371"/>
      <c r="D62" s="292"/>
      <c r="E62" s="292"/>
      <c r="F62" s="292"/>
      <c r="G62" s="292"/>
    </row>
    <row r="63" spans="2:8" s="44" customFormat="1" ht="15" thickBot="1" x14ac:dyDescent="0.2">
      <c r="B63" s="376" t="s">
        <v>174</v>
      </c>
      <c r="C63" s="371"/>
      <c r="D63" s="292"/>
      <c r="E63" s="292"/>
      <c r="F63" s="292"/>
      <c r="G63" s="292"/>
    </row>
    <row r="64" spans="2:8" s="44" customFormat="1" ht="15" thickBot="1" x14ac:dyDescent="0.2">
      <c r="B64" s="377" t="s">
        <v>168</v>
      </c>
      <c r="C64" s="619" t="s">
        <v>169</v>
      </c>
      <c r="D64" s="620"/>
      <c r="E64" s="621" t="s">
        <v>170</v>
      </c>
      <c r="F64" s="621"/>
      <c r="G64" s="622"/>
    </row>
    <row r="65" spans="2:7" s="44" customFormat="1" ht="15" thickBot="1" x14ac:dyDescent="0.2">
      <c r="B65" s="609" t="s">
        <v>175</v>
      </c>
      <c r="C65" s="610" t="s">
        <v>176</v>
      </c>
      <c r="D65" s="611"/>
      <c r="E65" s="613" t="s">
        <v>177</v>
      </c>
      <c r="F65" s="614"/>
      <c r="G65" s="614"/>
    </row>
    <row r="66" spans="2:7" s="44" customFormat="1" ht="15" thickBot="1" x14ac:dyDescent="0.2">
      <c r="B66" s="609"/>
      <c r="C66" s="612"/>
      <c r="D66" s="611"/>
      <c r="E66" s="615"/>
      <c r="F66" s="614"/>
      <c r="G66" s="614"/>
    </row>
    <row r="67" spans="2:7" s="44" customFormat="1" ht="15" thickBot="1" x14ac:dyDescent="0.2">
      <c r="B67" s="609"/>
      <c r="C67" s="612"/>
      <c r="D67" s="611"/>
      <c r="E67" s="615"/>
      <c r="F67" s="614"/>
      <c r="G67" s="614"/>
    </row>
  </sheetData>
  <mergeCells count="15">
    <mergeCell ref="B2:G2"/>
    <mergeCell ref="D52:G52"/>
    <mergeCell ref="B54:B61"/>
    <mergeCell ref="C54:C61"/>
    <mergeCell ref="D54:G61"/>
    <mergeCell ref="D53:G53"/>
    <mergeCell ref="B44:G44"/>
    <mergeCell ref="C17:G17"/>
    <mergeCell ref="C18:G18"/>
    <mergeCell ref="C19:G19"/>
    <mergeCell ref="C64:D64"/>
    <mergeCell ref="E64:G64"/>
    <mergeCell ref="B65:B67"/>
    <mergeCell ref="C65:D67"/>
    <mergeCell ref="E65:G67"/>
  </mergeCells>
  <phoneticPr fontId="2"/>
  <pageMargins left="0.78740157480314965" right="0.59055118110236227" top="0.78740157480314965" bottom="0.78740157480314965" header="0" footer="0"/>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86"/>
  <sheetViews>
    <sheetView view="pageBreakPreview" zoomScaleNormal="100" zoomScaleSheetLayoutView="100" workbookViewId="0">
      <selection activeCell="I2" sqref="I2"/>
    </sheetView>
  </sheetViews>
  <sheetFormatPr defaultColWidth="9" defaultRowHeight="14.25" x14ac:dyDescent="0.15"/>
  <cols>
    <col min="1" max="1" width="0.875" style="6" customWidth="1"/>
    <col min="2" max="2" width="55.75" style="6" customWidth="1"/>
    <col min="3" max="6" width="9.75" style="7" customWidth="1"/>
    <col min="7" max="7" width="12.75" style="7" customWidth="1"/>
    <col min="8" max="8" width="2.875" style="6" customWidth="1"/>
    <col min="9" max="16384" width="9" style="6"/>
  </cols>
  <sheetData>
    <row r="1" spans="1:7" ht="6.75" customHeight="1" x14ac:dyDescent="0.15"/>
    <row r="2" spans="1:7" s="44" customFormat="1" ht="23.25" customHeight="1" x14ac:dyDescent="0.15">
      <c r="B2" s="573" t="s">
        <v>441</v>
      </c>
      <c r="C2" s="573"/>
      <c r="D2" s="573"/>
      <c r="E2" s="573"/>
      <c r="F2" s="573"/>
      <c r="G2" s="573"/>
    </row>
    <row r="3" spans="1:7" s="44" customFormat="1" ht="23.25" customHeight="1" x14ac:dyDescent="0.15">
      <c r="B3" s="313"/>
      <c r="C3" s="313"/>
      <c r="D3" s="313"/>
      <c r="E3" s="313"/>
      <c r="F3" s="313"/>
      <c r="G3" s="381" t="s">
        <v>507</v>
      </c>
    </row>
    <row r="4" spans="1:7" ht="15" thickBot="1" x14ac:dyDescent="0.2">
      <c r="B4" s="44" t="s">
        <v>189</v>
      </c>
      <c r="C4" s="102" t="s">
        <v>62</v>
      </c>
      <c r="D4" s="103">
        <v>11.12</v>
      </c>
      <c r="E4" s="44" t="s">
        <v>36</v>
      </c>
      <c r="F4" s="44"/>
      <c r="G4" s="44"/>
    </row>
    <row r="5" spans="1:7" ht="25.15" customHeight="1" thickBot="1" x14ac:dyDescent="0.2">
      <c r="B5" s="11" t="s">
        <v>48</v>
      </c>
      <c r="C5" s="22" t="s">
        <v>0</v>
      </c>
      <c r="D5" s="56" t="s">
        <v>76</v>
      </c>
      <c r="E5" s="57" t="s">
        <v>77</v>
      </c>
      <c r="F5" s="144" t="s">
        <v>121</v>
      </c>
      <c r="G5" s="24"/>
    </row>
    <row r="6" spans="1:7" ht="28.5" customHeight="1" x14ac:dyDescent="0.15">
      <c r="B6" s="19" t="s">
        <v>331</v>
      </c>
      <c r="C6" s="314">
        <v>856</v>
      </c>
      <c r="D6" s="315">
        <f>INT(C6*$D$4)-INT(INT(C6*$D$4)*0.9)</f>
        <v>952</v>
      </c>
      <c r="E6" s="316">
        <f>INT(C6*$D$4)-INT(INT(C6*$D$4)*0.8)</f>
        <v>1904</v>
      </c>
      <c r="F6" s="316">
        <f>INT(C6*$D$4)-INT(INT(C6*$D$4)*0.7)</f>
        <v>2856</v>
      </c>
      <c r="G6" s="322"/>
    </row>
    <row r="7" spans="1:7" ht="28.5" customHeight="1" x14ac:dyDescent="0.15">
      <c r="B7" s="23" t="s">
        <v>29</v>
      </c>
      <c r="C7" s="80">
        <v>813</v>
      </c>
      <c r="D7" s="88">
        <f t="shared" ref="D7:D15" si="0">INT(C7*$D$4)-INT(INT(C7*$D$4)*0.9)</f>
        <v>904</v>
      </c>
      <c r="E7" s="89">
        <f t="shared" ref="E7:E15" si="1">INT(C7*$D$4)-INT(INT(C7*$D$4)*0.8)</f>
        <v>1808</v>
      </c>
      <c r="F7" s="89">
        <f>INT(C7*$D$4)-INT(INT(C7*$D$4)*0.7)</f>
        <v>2712</v>
      </c>
      <c r="G7" s="90"/>
    </row>
    <row r="8" spans="1:7" ht="28.5" customHeight="1" x14ac:dyDescent="0.15">
      <c r="B8" s="71" t="s">
        <v>147</v>
      </c>
      <c r="C8" s="77">
        <v>770</v>
      </c>
      <c r="D8" s="88">
        <f t="shared" si="0"/>
        <v>857</v>
      </c>
      <c r="E8" s="89">
        <f t="shared" si="1"/>
        <v>1713</v>
      </c>
      <c r="F8" s="89">
        <f>INT(C8*$D$4)-INT(INT(C8*$D$4)*0.7)</f>
        <v>2569</v>
      </c>
      <c r="G8" s="47"/>
    </row>
    <row r="9" spans="1:7" ht="42" customHeight="1" x14ac:dyDescent="0.15">
      <c r="B9" s="435" t="s">
        <v>505</v>
      </c>
      <c r="C9" s="77">
        <v>732</v>
      </c>
      <c r="D9" s="88">
        <f t="shared" si="0"/>
        <v>814</v>
      </c>
      <c r="E9" s="89">
        <f t="shared" si="1"/>
        <v>1628</v>
      </c>
      <c r="F9" s="89">
        <f>INT(C9*$D$4)-INT(INT(C9*$D$4)*0.7)</f>
        <v>2442</v>
      </c>
      <c r="G9" s="47"/>
    </row>
    <row r="10" spans="1:7" ht="33" customHeight="1" x14ac:dyDescent="0.15">
      <c r="B10" s="303" t="s">
        <v>297</v>
      </c>
      <c r="C10" s="77">
        <v>200</v>
      </c>
      <c r="D10" s="88">
        <f t="shared" ref="D10:D12" si="2">INT(C10*$D$4)-INT(INT(C10*$D$4)*0.9)</f>
        <v>223</v>
      </c>
      <c r="E10" s="89">
        <f t="shared" ref="E10:E12" si="3">INT(C10*$D$4)-INT(INT(C10*$D$4)*0.8)</f>
        <v>445</v>
      </c>
      <c r="F10" s="89">
        <f t="shared" ref="F10:F12" si="4">INT(C10*$D$4)-INT(INT(C10*$D$4)*0.7)</f>
        <v>668</v>
      </c>
      <c r="G10" s="252" t="s">
        <v>154</v>
      </c>
    </row>
    <row r="11" spans="1:7" ht="33" customHeight="1" x14ac:dyDescent="0.15">
      <c r="B11" s="303" t="s">
        <v>326</v>
      </c>
      <c r="C11" s="77">
        <v>3</v>
      </c>
      <c r="D11" s="88">
        <f t="shared" si="2"/>
        <v>4</v>
      </c>
      <c r="E11" s="89">
        <f t="shared" si="3"/>
        <v>7</v>
      </c>
      <c r="F11" s="89">
        <f t="shared" si="4"/>
        <v>10</v>
      </c>
      <c r="G11" s="252" t="s">
        <v>153</v>
      </c>
    </row>
    <row r="12" spans="1:7" ht="33" customHeight="1" x14ac:dyDescent="0.15">
      <c r="B12" s="303" t="s">
        <v>327</v>
      </c>
      <c r="C12" s="77">
        <v>4</v>
      </c>
      <c r="D12" s="88">
        <f t="shared" si="2"/>
        <v>5</v>
      </c>
      <c r="E12" s="89">
        <f t="shared" si="3"/>
        <v>9</v>
      </c>
      <c r="F12" s="89">
        <f t="shared" si="4"/>
        <v>14</v>
      </c>
      <c r="G12" s="252" t="s">
        <v>153</v>
      </c>
    </row>
    <row r="13" spans="1:7" ht="33.75" customHeight="1" x14ac:dyDescent="0.15">
      <c r="B13" s="303" t="s">
        <v>328</v>
      </c>
      <c r="C13" s="77">
        <v>44</v>
      </c>
      <c r="D13" s="88">
        <f t="shared" si="0"/>
        <v>49</v>
      </c>
      <c r="E13" s="89">
        <f t="shared" si="1"/>
        <v>98</v>
      </c>
      <c r="F13" s="89">
        <f>INT(C13*$D$4)-INT(INT(C13*$D$4)*0.7)</f>
        <v>147</v>
      </c>
      <c r="G13" s="252" t="s">
        <v>47</v>
      </c>
    </row>
    <row r="14" spans="1:7" ht="33.75" customHeight="1" x14ac:dyDescent="0.15">
      <c r="B14" s="303" t="s">
        <v>329</v>
      </c>
      <c r="C14" s="77">
        <v>36</v>
      </c>
      <c r="D14" s="88">
        <f t="shared" ref="D14" si="5">INT(C14*$D$4)-INT(INT(C14*$D$4)*0.9)</f>
        <v>40</v>
      </c>
      <c r="E14" s="89">
        <f t="shared" ref="E14" si="6">INT(C14*$D$4)-INT(INT(C14*$D$4)*0.8)</f>
        <v>80</v>
      </c>
      <c r="F14" s="89">
        <f>INT(C14*$D$4)-INT(INT(C14*$D$4)*0.7)</f>
        <v>120</v>
      </c>
      <c r="G14" s="252" t="s">
        <v>47</v>
      </c>
    </row>
    <row r="15" spans="1:7" ht="28.5" customHeight="1" x14ac:dyDescent="0.15">
      <c r="B15" s="449" t="s">
        <v>330</v>
      </c>
      <c r="C15" s="77">
        <v>12</v>
      </c>
      <c r="D15" s="88">
        <f t="shared" si="0"/>
        <v>14</v>
      </c>
      <c r="E15" s="89">
        <f t="shared" si="1"/>
        <v>27</v>
      </c>
      <c r="F15" s="89">
        <f t="shared" ref="F15" si="7">INT(C15*$D$4)-INT(INT(C15*$D$4)*0.7)</f>
        <v>40</v>
      </c>
      <c r="G15" s="155" t="s">
        <v>47</v>
      </c>
    </row>
    <row r="16" spans="1:7" s="44" customFormat="1" ht="28.5" customHeight="1" x14ac:dyDescent="0.15">
      <c r="A16" s="244"/>
      <c r="B16" s="463" t="s">
        <v>690</v>
      </c>
      <c r="C16" s="633" t="s">
        <v>691</v>
      </c>
      <c r="D16" s="634"/>
      <c r="E16" s="634"/>
      <c r="F16" s="634"/>
      <c r="G16" s="635"/>
    </row>
    <row r="17" spans="1:7" s="44" customFormat="1" ht="30" customHeight="1" x14ac:dyDescent="0.15">
      <c r="A17" s="244"/>
      <c r="B17" s="463" t="s">
        <v>692</v>
      </c>
      <c r="C17" s="603" t="s">
        <v>691</v>
      </c>
      <c r="D17" s="604"/>
      <c r="E17" s="604"/>
      <c r="F17" s="604"/>
      <c r="G17" s="605"/>
    </row>
    <row r="18" spans="1:7" s="44" customFormat="1" ht="37.9" customHeight="1" thickBot="1" x14ac:dyDescent="0.2">
      <c r="A18" s="244"/>
      <c r="B18" s="464" t="s">
        <v>693</v>
      </c>
      <c r="C18" s="570" t="s">
        <v>686</v>
      </c>
      <c r="D18" s="636"/>
      <c r="E18" s="636"/>
      <c r="F18" s="636"/>
      <c r="G18" s="637"/>
    </row>
    <row r="19" spans="1:7" ht="10.15" customHeight="1" x14ac:dyDescent="0.15"/>
    <row r="20" spans="1:7" s="9" customFormat="1" ht="20.45" customHeight="1" x14ac:dyDescent="0.15">
      <c r="B20" s="422" t="s">
        <v>587</v>
      </c>
      <c r="C20" s="45"/>
      <c r="D20" s="45"/>
      <c r="E20" s="45"/>
      <c r="F20" s="45"/>
      <c r="G20" s="45"/>
    </row>
    <row r="21" spans="1:7" s="7" customFormat="1" ht="19.899999999999999" customHeight="1" x14ac:dyDescent="0.15">
      <c r="B21" s="423" t="s">
        <v>589</v>
      </c>
      <c r="C21" s="456" t="s">
        <v>86</v>
      </c>
      <c r="D21" s="459"/>
      <c r="E21" s="459"/>
      <c r="F21" s="459"/>
      <c r="G21" s="460"/>
    </row>
    <row r="22" spans="1:7" s="7" customFormat="1" ht="19.899999999999999" customHeight="1" x14ac:dyDescent="0.15">
      <c r="B22" s="423" t="s">
        <v>590</v>
      </c>
      <c r="C22" s="456" t="s">
        <v>610</v>
      </c>
      <c r="D22" s="459"/>
      <c r="E22" s="459"/>
      <c r="F22" s="459"/>
      <c r="G22" s="460"/>
    </row>
    <row r="23" spans="1:7" s="7" customFormat="1" ht="19.899999999999999" customHeight="1" x14ac:dyDescent="0.15">
      <c r="B23" s="423" t="s">
        <v>591</v>
      </c>
      <c r="C23" s="456" t="s">
        <v>611</v>
      </c>
      <c r="D23" s="459"/>
      <c r="E23" s="459"/>
      <c r="F23" s="459"/>
      <c r="G23" s="460"/>
    </row>
    <row r="24" spans="1:7" s="7" customFormat="1" ht="19.899999999999999" customHeight="1" x14ac:dyDescent="0.15">
      <c r="B24" s="423" t="s">
        <v>592</v>
      </c>
      <c r="C24" s="456" t="s">
        <v>129</v>
      </c>
      <c r="D24" s="459"/>
      <c r="E24" s="459"/>
      <c r="F24" s="459"/>
      <c r="G24" s="460"/>
    </row>
    <row r="25" spans="1:7" s="7" customFormat="1" ht="19.899999999999999" customHeight="1" x14ac:dyDescent="0.15">
      <c r="B25" s="423" t="s">
        <v>593</v>
      </c>
      <c r="C25" s="456" t="s">
        <v>612</v>
      </c>
      <c r="D25" s="459"/>
      <c r="E25" s="459"/>
      <c r="F25" s="459"/>
      <c r="G25" s="460"/>
    </row>
    <row r="26" spans="1:7" s="7" customFormat="1" ht="19.899999999999999" customHeight="1" x14ac:dyDescent="0.15">
      <c r="B26" s="423" t="s">
        <v>594</v>
      </c>
      <c r="C26" s="456" t="s">
        <v>613</v>
      </c>
      <c r="D26" s="459"/>
      <c r="E26" s="459"/>
      <c r="F26" s="459"/>
      <c r="G26" s="460"/>
    </row>
    <row r="27" spans="1:7" s="7" customFormat="1" ht="19.899999999999999" customHeight="1" x14ac:dyDescent="0.15">
      <c r="B27" s="423" t="s">
        <v>595</v>
      </c>
      <c r="C27" s="456" t="s">
        <v>614</v>
      </c>
      <c r="D27" s="459"/>
      <c r="E27" s="459"/>
      <c r="F27" s="459"/>
      <c r="G27" s="460"/>
    </row>
    <row r="28" spans="1:7" s="7" customFormat="1" ht="20.25" customHeight="1" x14ac:dyDescent="0.15">
      <c r="B28" s="423" t="s">
        <v>596</v>
      </c>
      <c r="C28" s="456" t="s">
        <v>615</v>
      </c>
      <c r="D28" s="459"/>
      <c r="E28" s="459"/>
      <c r="F28" s="459"/>
      <c r="G28" s="460"/>
    </row>
    <row r="29" spans="1:7" s="7" customFormat="1" ht="19.899999999999999" customHeight="1" x14ac:dyDescent="0.15">
      <c r="B29" s="423" t="s">
        <v>597</v>
      </c>
      <c r="C29" s="456" t="s">
        <v>616</v>
      </c>
      <c r="D29" s="459"/>
      <c r="E29" s="459"/>
      <c r="F29" s="459"/>
      <c r="G29" s="460"/>
    </row>
    <row r="30" spans="1:7" s="7" customFormat="1" ht="19.899999999999999" customHeight="1" x14ac:dyDescent="0.15">
      <c r="B30" s="423" t="s">
        <v>598</v>
      </c>
      <c r="C30" s="456" t="s">
        <v>617</v>
      </c>
      <c r="D30" s="459"/>
      <c r="E30" s="459"/>
      <c r="F30" s="459"/>
      <c r="G30" s="460"/>
    </row>
    <row r="31" spans="1:7" s="7" customFormat="1" ht="19.899999999999999" customHeight="1" x14ac:dyDescent="0.15">
      <c r="B31" s="423" t="s">
        <v>599</v>
      </c>
      <c r="C31" s="456" t="s">
        <v>618</v>
      </c>
      <c r="D31" s="459"/>
      <c r="E31" s="459"/>
      <c r="F31" s="459"/>
      <c r="G31" s="460"/>
    </row>
    <row r="32" spans="1:7" s="7" customFormat="1" ht="19.899999999999999" customHeight="1" x14ac:dyDescent="0.15">
      <c r="B32" s="423" t="s">
        <v>600</v>
      </c>
      <c r="C32" s="456" t="s">
        <v>619</v>
      </c>
      <c r="D32" s="459"/>
      <c r="E32" s="459"/>
      <c r="F32" s="459"/>
      <c r="G32" s="460"/>
    </row>
    <row r="33" spans="2:8" s="7" customFormat="1" ht="19.899999999999999" customHeight="1" x14ac:dyDescent="0.15">
      <c r="B33" s="423" t="s">
        <v>601</v>
      </c>
      <c r="C33" s="456" t="s">
        <v>620</v>
      </c>
      <c r="D33" s="459"/>
      <c r="E33" s="459"/>
      <c r="F33" s="459"/>
      <c r="G33" s="460"/>
    </row>
    <row r="34" spans="2:8" s="7" customFormat="1" ht="19.899999999999999" customHeight="1" x14ac:dyDescent="0.15">
      <c r="B34" s="423" t="s">
        <v>602</v>
      </c>
      <c r="C34" s="456" t="s">
        <v>621</v>
      </c>
      <c r="D34" s="459"/>
      <c r="E34" s="459"/>
      <c r="F34" s="459"/>
      <c r="G34" s="460"/>
    </row>
    <row r="35" spans="2:8" s="7" customFormat="1" ht="19.899999999999999" customHeight="1" x14ac:dyDescent="0.15">
      <c r="B35" s="423" t="s">
        <v>603</v>
      </c>
      <c r="C35" s="456" t="s">
        <v>622</v>
      </c>
      <c r="D35" s="459"/>
      <c r="E35" s="459"/>
      <c r="F35" s="459"/>
      <c r="G35" s="460"/>
    </row>
    <row r="36" spans="2:8" s="7" customFormat="1" ht="19.899999999999999" customHeight="1" x14ac:dyDescent="0.15">
      <c r="B36" s="423" t="s">
        <v>604</v>
      </c>
      <c r="C36" s="456" t="s">
        <v>623</v>
      </c>
      <c r="D36" s="459"/>
      <c r="E36" s="459"/>
      <c r="F36" s="459"/>
      <c r="G36" s="460"/>
    </row>
    <row r="37" spans="2:8" s="7" customFormat="1" ht="19.899999999999999" customHeight="1" x14ac:dyDescent="0.15">
      <c r="B37" s="423" t="s">
        <v>605</v>
      </c>
      <c r="C37" s="456" t="s">
        <v>624</v>
      </c>
      <c r="D37" s="459"/>
      <c r="E37" s="459"/>
      <c r="F37" s="459"/>
      <c r="G37" s="460"/>
    </row>
    <row r="38" spans="2:8" s="7" customFormat="1" ht="19.899999999999999" customHeight="1" x14ac:dyDescent="0.15">
      <c r="B38" s="423" t="s">
        <v>606</v>
      </c>
      <c r="C38" s="456" t="s">
        <v>625</v>
      </c>
      <c r="D38" s="459"/>
      <c r="E38" s="459"/>
      <c r="F38" s="459"/>
      <c r="G38" s="460"/>
    </row>
    <row r="39" spans="2:8" s="157" customFormat="1" ht="3.75" customHeight="1" x14ac:dyDescent="0.15">
      <c r="B39" s="424"/>
      <c r="C39" s="425"/>
      <c r="D39" s="347"/>
      <c r="E39" s="347"/>
      <c r="F39" s="347"/>
      <c r="G39" s="347"/>
    </row>
    <row r="40" spans="2:8" x14ac:dyDescent="0.15">
      <c r="B40" s="106" t="s">
        <v>69</v>
      </c>
      <c r="C40" s="106"/>
      <c r="D40" s="107"/>
      <c r="E40" s="107"/>
      <c r="F40" s="107"/>
      <c r="G40" s="107"/>
      <c r="H40" s="44"/>
    </row>
    <row r="41" spans="2:8" x14ac:dyDescent="0.15">
      <c r="B41" s="106" t="s">
        <v>67</v>
      </c>
      <c r="C41" s="106"/>
      <c r="D41" s="107"/>
      <c r="E41" s="107"/>
      <c r="F41" s="107"/>
      <c r="G41" s="107"/>
      <c r="H41" s="44"/>
    </row>
    <row r="42" spans="2:8" x14ac:dyDescent="0.15">
      <c r="B42" s="594" t="s">
        <v>204</v>
      </c>
      <c r="C42" s="594"/>
      <c r="D42" s="594"/>
      <c r="E42" s="594"/>
      <c r="F42" s="594"/>
      <c r="G42" s="594"/>
      <c r="H42" s="594"/>
    </row>
    <row r="43" spans="2:8" s="228" customFormat="1" ht="12" x14ac:dyDescent="0.15">
      <c r="B43" s="228" t="s">
        <v>186</v>
      </c>
      <c r="C43" s="318"/>
      <c r="D43" s="318"/>
      <c r="E43" s="318"/>
      <c r="F43" s="318"/>
      <c r="G43" s="318"/>
    </row>
    <row r="44" spans="2:8" s="228" customFormat="1" ht="12" x14ac:dyDescent="0.15">
      <c r="B44" s="228" t="s">
        <v>470</v>
      </c>
      <c r="C44" s="318"/>
      <c r="D44" s="318"/>
      <c r="E44" s="318"/>
      <c r="F44" s="318"/>
      <c r="G44" s="318"/>
    </row>
    <row r="45" spans="2:8" s="228" customFormat="1" ht="12" x14ac:dyDescent="0.15">
      <c r="B45" s="228" t="s">
        <v>471</v>
      </c>
      <c r="C45" s="318"/>
      <c r="D45" s="318"/>
      <c r="E45" s="318"/>
      <c r="F45" s="318"/>
      <c r="G45" s="318"/>
    </row>
    <row r="46" spans="2:8" s="228" customFormat="1" ht="12" x14ac:dyDescent="0.15">
      <c r="B46" s="228" t="s">
        <v>187</v>
      </c>
      <c r="C46" s="318"/>
      <c r="D46" s="318"/>
      <c r="E46" s="318"/>
      <c r="F46" s="318"/>
      <c r="G46" s="318"/>
    </row>
    <row r="47" spans="2:8" s="228" customFormat="1" ht="12" x14ac:dyDescent="0.15">
      <c r="B47" s="228" t="s">
        <v>182</v>
      </c>
      <c r="C47" s="318"/>
      <c r="D47" s="318"/>
      <c r="E47" s="318"/>
      <c r="F47" s="318"/>
      <c r="G47" s="318"/>
    </row>
    <row r="48" spans="2:8" s="44" customFormat="1" x14ac:dyDescent="0.15">
      <c r="C48" s="159"/>
      <c r="D48" s="159"/>
      <c r="E48" s="159"/>
      <c r="F48" s="159"/>
      <c r="G48" s="159"/>
    </row>
    <row r="49" spans="2:8" s="44" customFormat="1" ht="15" thickBot="1" x14ac:dyDescent="0.2">
      <c r="B49" s="373" t="s">
        <v>167</v>
      </c>
      <c r="C49" s="374"/>
      <c r="D49" s="374"/>
      <c r="E49" s="374"/>
      <c r="F49" s="374"/>
      <c r="G49" s="374"/>
    </row>
    <row r="50" spans="2:8" s="44" customFormat="1" ht="15" thickBot="1" x14ac:dyDescent="0.2">
      <c r="B50" s="345" t="s">
        <v>168</v>
      </c>
      <c r="C50" s="375" t="s">
        <v>169</v>
      </c>
      <c r="D50" s="553" t="s">
        <v>170</v>
      </c>
      <c r="E50" s="553"/>
      <c r="F50" s="553"/>
      <c r="G50" s="554"/>
      <c r="H50" s="289"/>
    </row>
    <row r="51" spans="2:8" s="44" customFormat="1" x14ac:dyDescent="0.15">
      <c r="B51" s="169" t="s">
        <v>190</v>
      </c>
      <c r="C51" s="324" t="s">
        <v>191</v>
      </c>
      <c r="D51" s="638"/>
      <c r="E51" s="639"/>
      <c r="F51" s="639"/>
      <c r="G51" s="640"/>
    </row>
    <row r="52" spans="2:8" s="44" customFormat="1" x14ac:dyDescent="0.15">
      <c r="B52" s="575" t="s">
        <v>172</v>
      </c>
      <c r="C52" s="627" t="s">
        <v>173</v>
      </c>
      <c r="D52" s="628" t="s">
        <v>332</v>
      </c>
      <c r="E52" s="583"/>
      <c r="F52" s="583"/>
      <c r="G52" s="584"/>
    </row>
    <row r="53" spans="2:8" s="44" customFormat="1" x14ac:dyDescent="0.15">
      <c r="B53" s="575"/>
      <c r="C53" s="578"/>
      <c r="D53" s="583"/>
      <c r="E53" s="583"/>
      <c r="F53" s="583"/>
      <c r="G53" s="584"/>
    </row>
    <row r="54" spans="2:8" s="44" customFormat="1" x14ac:dyDescent="0.15">
      <c r="B54" s="575"/>
      <c r="C54" s="578"/>
      <c r="D54" s="583"/>
      <c r="E54" s="583"/>
      <c r="F54" s="583"/>
      <c r="G54" s="584"/>
    </row>
    <row r="55" spans="2:8" s="44" customFormat="1" x14ac:dyDescent="0.15">
      <c r="B55" s="575"/>
      <c r="C55" s="578"/>
      <c r="D55" s="583"/>
      <c r="E55" s="583"/>
      <c r="F55" s="583"/>
      <c r="G55" s="584"/>
    </row>
    <row r="56" spans="2:8" s="44" customFormat="1" x14ac:dyDescent="0.15">
      <c r="B56" s="575"/>
      <c r="C56" s="578"/>
      <c r="D56" s="583"/>
      <c r="E56" s="583"/>
      <c r="F56" s="583"/>
      <c r="G56" s="584"/>
    </row>
    <row r="57" spans="2:8" s="44" customFormat="1" x14ac:dyDescent="0.15">
      <c r="B57" s="575"/>
      <c r="C57" s="578"/>
      <c r="D57" s="583"/>
      <c r="E57" s="583"/>
      <c r="F57" s="583"/>
      <c r="G57" s="584"/>
    </row>
    <row r="58" spans="2:8" s="44" customFormat="1" x14ac:dyDescent="0.15">
      <c r="B58" s="575"/>
      <c r="C58" s="578"/>
      <c r="D58" s="583"/>
      <c r="E58" s="583"/>
      <c r="F58" s="583"/>
      <c r="G58" s="584"/>
    </row>
    <row r="59" spans="2:8" s="44" customFormat="1" ht="15" thickBot="1" x14ac:dyDescent="0.2">
      <c r="B59" s="626"/>
      <c r="C59" s="579"/>
      <c r="D59" s="585"/>
      <c r="E59" s="585"/>
      <c r="F59" s="585"/>
      <c r="G59" s="586"/>
    </row>
    <row r="60" spans="2:8" s="44" customFormat="1" x14ac:dyDescent="0.15">
      <c r="B60" s="290"/>
      <c r="C60" s="371"/>
      <c r="D60" s="292"/>
      <c r="E60" s="292"/>
      <c r="F60" s="292"/>
      <c r="G60" s="292"/>
    </row>
    <row r="61" spans="2:8" s="44" customFormat="1" ht="15" thickBot="1" x14ac:dyDescent="0.2">
      <c r="B61" s="376" t="s">
        <v>174</v>
      </c>
      <c r="C61" s="371"/>
      <c r="D61" s="292"/>
      <c r="E61" s="292"/>
      <c r="F61" s="292"/>
      <c r="G61" s="292"/>
    </row>
    <row r="62" spans="2:8" s="44" customFormat="1" ht="15" thickBot="1" x14ac:dyDescent="0.2">
      <c r="B62" s="377" t="s">
        <v>168</v>
      </c>
      <c r="C62" s="619" t="s">
        <v>169</v>
      </c>
      <c r="D62" s="620"/>
      <c r="E62" s="621" t="s">
        <v>170</v>
      </c>
      <c r="F62" s="621"/>
      <c r="G62" s="622"/>
    </row>
    <row r="63" spans="2:8" s="44" customFormat="1" ht="15" thickBot="1" x14ac:dyDescent="0.2">
      <c r="B63" s="609" t="s">
        <v>175</v>
      </c>
      <c r="C63" s="610" t="s">
        <v>176</v>
      </c>
      <c r="D63" s="611"/>
      <c r="E63" s="613" t="s">
        <v>177</v>
      </c>
      <c r="F63" s="614"/>
      <c r="G63" s="614"/>
    </row>
    <row r="64" spans="2:8" s="44" customFormat="1" ht="15" thickBot="1" x14ac:dyDescent="0.2">
      <c r="B64" s="609"/>
      <c r="C64" s="612"/>
      <c r="D64" s="611"/>
      <c r="E64" s="615"/>
      <c r="F64" s="614"/>
      <c r="G64" s="614"/>
    </row>
    <row r="65" spans="2:7" s="44" customFormat="1" ht="15" thickBot="1" x14ac:dyDescent="0.2">
      <c r="B65" s="609"/>
      <c r="C65" s="612"/>
      <c r="D65" s="611"/>
      <c r="E65" s="615"/>
      <c r="F65" s="614"/>
      <c r="G65" s="614"/>
    </row>
    <row r="66" spans="2:7" ht="17.25" customHeight="1" x14ac:dyDescent="0.15"/>
    <row r="67" spans="2:7" ht="17.25" customHeight="1" x14ac:dyDescent="0.15"/>
    <row r="68" spans="2:7" ht="17.25" customHeight="1" x14ac:dyDescent="0.15"/>
    <row r="69" spans="2:7" ht="17.25" customHeight="1" x14ac:dyDescent="0.15"/>
    <row r="70" spans="2:7" ht="17.25" customHeight="1" x14ac:dyDescent="0.15"/>
    <row r="71" spans="2:7" ht="17.25" customHeight="1" x14ac:dyDescent="0.15"/>
    <row r="72" spans="2:7" ht="17.25" customHeight="1" x14ac:dyDescent="0.15"/>
    <row r="73" spans="2:7" ht="17.25" customHeight="1" x14ac:dyDescent="0.15"/>
    <row r="74" spans="2:7" ht="17.25" customHeight="1" x14ac:dyDescent="0.15"/>
    <row r="75" spans="2:7" ht="17.25" customHeight="1" x14ac:dyDescent="0.15"/>
    <row r="76" spans="2:7" ht="17.25" customHeight="1" x14ac:dyDescent="0.15"/>
    <row r="77" spans="2:7" ht="17.25" customHeight="1" x14ac:dyDescent="0.15"/>
    <row r="78" spans="2:7" ht="17.25" customHeight="1" x14ac:dyDescent="0.15"/>
    <row r="79" spans="2:7" ht="17.25" customHeight="1" x14ac:dyDescent="0.15"/>
    <row r="80" spans="2:7"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sheetData>
  <mergeCells count="15">
    <mergeCell ref="B2:G2"/>
    <mergeCell ref="D50:G50"/>
    <mergeCell ref="B52:B59"/>
    <mergeCell ref="C52:C59"/>
    <mergeCell ref="D52:G59"/>
    <mergeCell ref="D51:G51"/>
    <mergeCell ref="B42:H42"/>
    <mergeCell ref="C16:G16"/>
    <mergeCell ref="C17:G17"/>
    <mergeCell ref="C18:G18"/>
    <mergeCell ref="C62:D62"/>
    <mergeCell ref="E62:G62"/>
    <mergeCell ref="B63:B65"/>
    <mergeCell ref="C63:D65"/>
    <mergeCell ref="E63:G65"/>
  </mergeCells>
  <phoneticPr fontId="2"/>
  <pageMargins left="0.78740157480314965" right="0.59055118110236227" top="0.78740157480314965" bottom="0.78740157480314965" header="0" footer="0"/>
  <pageSetup paperSize="9" scale="6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88"/>
  <sheetViews>
    <sheetView view="pageBreakPreview" zoomScale="95" zoomScaleNormal="100" zoomScaleSheetLayoutView="95" workbookViewId="0">
      <selection activeCell="I19" sqref="I19"/>
    </sheetView>
  </sheetViews>
  <sheetFormatPr defaultColWidth="8.125" defaultRowHeight="14.25" x14ac:dyDescent="0.15"/>
  <cols>
    <col min="1" max="1" width="0.75" style="44" customWidth="1"/>
    <col min="2" max="2" width="55.875" style="44" customWidth="1"/>
    <col min="3" max="3" width="10.125" style="159" customWidth="1"/>
    <col min="4" max="6" width="8.75" style="159" customWidth="1"/>
    <col min="7" max="7" width="17" style="159" customWidth="1"/>
    <col min="8" max="8" width="2.75" style="44" customWidth="1"/>
    <col min="9" max="16384" width="8.125" style="44"/>
  </cols>
  <sheetData>
    <row r="1" spans="2:7" ht="10.5" customHeight="1" x14ac:dyDescent="0.15"/>
    <row r="2" spans="2:7" ht="21" customHeight="1" x14ac:dyDescent="0.15">
      <c r="B2" s="573" t="s">
        <v>440</v>
      </c>
      <c r="C2" s="573"/>
      <c r="D2" s="573"/>
      <c r="E2" s="573"/>
      <c r="F2" s="573"/>
      <c r="G2" s="573"/>
    </row>
    <row r="3" spans="2:7" x14ac:dyDescent="0.15">
      <c r="B3" s="164"/>
      <c r="C3" s="165"/>
      <c r="D3" s="165"/>
      <c r="E3" s="165"/>
      <c r="F3" s="165"/>
      <c r="G3" s="165"/>
    </row>
    <row r="4" spans="2:7" x14ac:dyDescent="0.15">
      <c r="B4" s="130"/>
      <c r="C4" s="300"/>
      <c r="D4" s="300"/>
      <c r="E4" s="300"/>
      <c r="F4" s="467"/>
      <c r="G4" s="403" t="s">
        <v>506</v>
      </c>
    </row>
    <row r="5" spans="2:7" ht="15" thickBot="1" x14ac:dyDescent="0.2">
      <c r="B5" s="44" t="s">
        <v>166</v>
      </c>
      <c r="C5" s="293" t="s">
        <v>178</v>
      </c>
      <c r="D5" s="103">
        <v>11.12</v>
      </c>
      <c r="E5" s="44" t="s">
        <v>36</v>
      </c>
      <c r="F5" s="645"/>
      <c r="G5" s="645"/>
    </row>
    <row r="6" spans="2:7" ht="25.15" customHeight="1" thickBot="1" x14ac:dyDescent="0.2">
      <c r="B6" s="166" t="s">
        <v>24</v>
      </c>
      <c r="C6" s="167" t="s">
        <v>0</v>
      </c>
      <c r="D6" s="143" t="s">
        <v>76</v>
      </c>
      <c r="E6" s="144" t="s">
        <v>77</v>
      </c>
      <c r="F6" s="144" t="s">
        <v>121</v>
      </c>
      <c r="G6" s="168"/>
    </row>
    <row r="7" spans="2:7" ht="19.899999999999999" customHeight="1" x14ac:dyDescent="0.15">
      <c r="B7" s="169" t="s">
        <v>333</v>
      </c>
      <c r="C7" s="170"/>
      <c r="D7" s="171"/>
      <c r="E7" s="171"/>
      <c r="F7" s="171"/>
      <c r="G7" s="172"/>
    </row>
    <row r="8" spans="2:7" ht="19.899999999999999" customHeight="1" x14ac:dyDescent="0.15">
      <c r="B8" s="67" t="s">
        <v>19</v>
      </c>
      <c r="C8" s="69">
        <v>314</v>
      </c>
      <c r="D8" s="294">
        <f t="shared" ref="D8:D13" si="0">INT(C8*$D$5)-INT(INT(C8*$D$5)*0.9)</f>
        <v>350</v>
      </c>
      <c r="E8" s="58">
        <f t="shared" ref="E8:E13" si="1">INT(C8*$D$5)-INT(INT(C8*$D$5)*0.8)</f>
        <v>699</v>
      </c>
      <c r="F8" s="58">
        <f t="shared" ref="F8:F13" si="2">INT(C8*$D$5)-INT(INT(C8*$D$5)*0.7)</f>
        <v>1048</v>
      </c>
      <c r="G8" s="189" t="s">
        <v>59</v>
      </c>
    </row>
    <row r="9" spans="2:7" ht="19.899999999999999" customHeight="1" x14ac:dyDescent="0.15">
      <c r="B9" s="71" t="s">
        <v>9</v>
      </c>
      <c r="C9" s="73">
        <v>471</v>
      </c>
      <c r="D9" s="88">
        <f t="shared" si="0"/>
        <v>524</v>
      </c>
      <c r="E9" s="58">
        <f t="shared" si="1"/>
        <v>1048</v>
      </c>
      <c r="F9" s="58">
        <f t="shared" si="2"/>
        <v>1572</v>
      </c>
      <c r="G9" s="98"/>
    </row>
    <row r="10" spans="2:7" ht="19.899999999999999" customHeight="1" x14ac:dyDescent="0.15">
      <c r="B10" s="71" t="s">
        <v>10</v>
      </c>
      <c r="C10" s="73">
        <v>823</v>
      </c>
      <c r="D10" s="88">
        <f t="shared" si="0"/>
        <v>916</v>
      </c>
      <c r="E10" s="58">
        <f t="shared" si="1"/>
        <v>1831</v>
      </c>
      <c r="F10" s="58">
        <f t="shared" si="2"/>
        <v>2746</v>
      </c>
      <c r="G10" s="98"/>
    </row>
    <row r="11" spans="2:7" ht="19.899999999999999" customHeight="1" x14ac:dyDescent="0.15">
      <c r="B11" s="288" t="s">
        <v>11</v>
      </c>
      <c r="C11" s="73">
        <v>1128</v>
      </c>
      <c r="D11" s="88">
        <f t="shared" si="0"/>
        <v>1255</v>
      </c>
      <c r="E11" s="58">
        <f t="shared" si="1"/>
        <v>2509</v>
      </c>
      <c r="F11" s="58">
        <f t="shared" si="2"/>
        <v>3763</v>
      </c>
      <c r="G11" s="98"/>
    </row>
    <row r="12" spans="2:7" ht="19.899999999999999" customHeight="1" x14ac:dyDescent="0.15">
      <c r="B12" s="286" t="s">
        <v>55</v>
      </c>
      <c r="C12" s="73">
        <v>294</v>
      </c>
      <c r="D12" s="88">
        <f t="shared" si="0"/>
        <v>327</v>
      </c>
      <c r="E12" s="89">
        <f t="shared" si="1"/>
        <v>654</v>
      </c>
      <c r="F12" s="89">
        <f t="shared" si="2"/>
        <v>981</v>
      </c>
      <c r="G12" s="108" t="s">
        <v>42</v>
      </c>
    </row>
    <row r="13" spans="2:7" ht="19.899999999999999" customHeight="1" x14ac:dyDescent="0.15">
      <c r="B13" s="173" t="s">
        <v>72</v>
      </c>
      <c r="C13" s="468">
        <v>265</v>
      </c>
      <c r="D13" s="88">
        <f t="shared" si="0"/>
        <v>295</v>
      </c>
      <c r="E13" s="58">
        <f t="shared" si="1"/>
        <v>590</v>
      </c>
      <c r="F13" s="58">
        <f t="shared" si="2"/>
        <v>884</v>
      </c>
      <c r="G13" s="108" t="s">
        <v>42</v>
      </c>
    </row>
    <row r="14" spans="2:7" ht="19.899999999999999" customHeight="1" x14ac:dyDescent="0.15">
      <c r="B14" s="174" t="s">
        <v>334</v>
      </c>
      <c r="C14" s="99"/>
      <c r="D14" s="100"/>
      <c r="E14" s="85"/>
      <c r="F14" s="85"/>
      <c r="G14" s="175"/>
    </row>
    <row r="15" spans="2:7" ht="19.899999999999999" customHeight="1" x14ac:dyDescent="0.15">
      <c r="B15" s="67" t="s">
        <v>19</v>
      </c>
      <c r="C15" s="69">
        <v>266</v>
      </c>
      <c r="D15" s="46">
        <f>INT(C15*$D$5)-INT(INT(C15*$D$5)*0.9)</f>
        <v>296</v>
      </c>
      <c r="E15" s="58">
        <f>INT(C15*$D$5)-INT(INT(C15*$D$5)*0.8)</f>
        <v>592</v>
      </c>
      <c r="F15" s="58">
        <f>INT(C15*$D$5)-INT(INT(C15*$D$5)*0.7)</f>
        <v>888</v>
      </c>
      <c r="G15" s="189" t="s">
        <v>351</v>
      </c>
    </row>
    <row r="16" spans="2:7" ht="19.899999999999999" customHeight="1" x14ac:dyDescent="0.15">
      <c r="B16" s="71" t="s">
        <v>9</v>
      </c>
      <c r="C16" s="73">
        <v>399</v>
      </c>
      <c r="D16" s="88">
        <f>INT(C16*$D$5)-INT(INT(C16*$D$5)*0.9)</f>
        <v>444</v>
      </c>
      <c r="E16" s="58">
        <f>INT(C16*$D$5)-INT(INT(C16*$D$5)*0.8)</f>
        <v>888</v>
      </c>
      <c r="F16" s="58">
        <f>INT(C16*$D$5)-INT(INT(C16*$D$5)*0.7)</f>
        <v>1331</v>
      </c>
      <c r="G16" s="98"/>
    </row>
    <row r="17" spans="2:7" ht="19.899999999999999" customHeight="1" x14ac:dyDescent="0.15">
      <c r="B17" s="71" t="s">
        <v>10</v>
      </c>
      <c r="C17" s="73">
        <v>574</v>
      </c>
      <c r="D17" s="88">
        <f>INT(C17*$D$5)-INT(INT(C17*$D$5)*0.9)</f>
        <v>639</v>
      </c>
      <c r="E17" s="58">
        <f>INT(C17*$D$5)-INT(INT(C17*$D$5)*0.8)</f>
        <v>1277</v>
      </c>
      <c r="F17" s="58">
        <f>INT(C17*$D$5)-INT(INT(C17*$D$5)*0.7)</f>
        <v>1915</v>
      </c>
      <c r="G17" s="98"/>
    </row>
    <row r="18" spans="2:7" ht="19.899999999999999" customHeight="1" x14ac:dyDescent="0.15">
      <c r="B18" s="288" t="s">
        <v>11</v>
      </c>
      <c r="C18" s="73">
        <v>844</v>
      </c>
      <c r="D18" s="88">
        <f>INT(C18*$D$5)-INT(INT(C18*$D$5)*0.9)</f>
        <v>939</v>
      </c>
      <c r="E18" s="58">
        <f>INT(C18*$D$5)-INT(INT(C18*$D$5)*0.8)</f>
        <v>1877</v>
      </c>
      <c r="F18" s="58">
        <f>INT(C18*$D$5)-INT(INT(C18*$D$5)*0.7)</f>
        <v>2816</v>
      </c>
      <c r="G18" s="98"/>
    </row>
    <row r="19" spans="2:7" ht="39" customHeight="1" x14ac:dyDescent="0.15">
      <c r="B19" s="288" t="s">
        <v>335</v>
      </c>
      <c r="C19" s="73">
        <v>2961</v>
      </c>
      <c r="D19" s="88">
        <f>INT(C19*$D$5)-INT(INT(C19*$D$5)*0.9)</f>
        <v>3293</v>
      </c>
      <c r="E19" s="58">
        <f>INT(C19*$D$5)-INT(INT(C19*$D$5)*0.8)</f>
        <v>6586</v>
      </c>
      <c r="F19" s="58">
        <f>INT(C19*$D$5)-INT(INT(C19*$D$5)*0.7)</f>
        <v>9878</v>
      </c>
      <c r="G19" s="108" t="s">
        <v>41</v>
      </c>
    </row>
    <row r="20" spans="2:7" ht="19.899999999999999" customHeight="1" x14ac:dyDescent="0.15">
      <c r="B20" s="286" t="s">
        <v>338</v>
      </c>
      <c r="C20" s="99"/>
      <c r="D20" s="100"/>
      <c r="E20" s="100"/>
      <c r="F20" s="100"/>
      <c r="G20" s="101" t="s">
        <v>42</v>
      </c>
    </row>
    <row r="21" spans="2:7" ht="19.899999999999999" customHeight="1" x14ac:dyDescent="0.15">
      <c r="B21" s="287" t="s">
        <v>339</v>
      </c>
      <c r="C21" s="69">
        <v>254</v>
      </c>
      <c r="D21" s="46">
        <f>INT(C21*$D$5)-INT(INT(C21*$D$5)*0.9)</f>
        <v>283</v>
      </c>
      <c r="E21" s="58">
        <f>INT(C21*$D$5)-INT(INT(C21*$D$5)*0.8)</f>
        <v>565</v>
      </c>
      <c r="F21" s="58">
        <f>INT(C21*$D$5)-INT(INT(C21*$D$5)*0.7)</f>
        <v>848</v>
      </c>
      <c r="G21" s="175"/>
    </row>
    <row r="22" spans="2:7" ht="19.899999999999999" customHeight="1" x14ac:dyDescent="0.15">
      <c r="B22" s="288" t="s">
        <v>340</v>
      </c>
      <c r="C22" s="73">
        <v>402</v>
      </c>
      <c r="D22" s="88">
        <f>INT(C22*$D$5)-INT(INT(C22*$D$5)*0.9)</f>
        <v>447</v>
      </c>
      <c r="E22" s="58">
        <f>INT(C22*$D$5)-INT(INT(C22*$D$5)*0.8)</f>
        <v>894</v>
      </c>
      <c r="F22" s="58">
        <f>INT(C22*$D$5)-INT(INT(C22*$D$5)*0.7)</f>
        <v>1341</v>
      </c>
      <c r="G22" s="278"/>
    </row>
    <row r="23" spans="2:7" ht="19.899999999999999" customHeight="1" x14ac:dyDescent="0.15">
      <c r="B23" s="286" t="s">
        <v>341</v>
      </c>
      <c r="C23" s="55"/>
      <c r="D23" s="91"/>
      <c r="E23" s="105"/>
      <c r="F23" s="105"/>
      <c r="G23" s="101" t="s">
        <v>42</v>
      </c>
    </row>
    <row r="24" spans="2:7" ht="19.899999999999999" customHeight="1" x14ac:dyDescent="0.15">
      <c r="B24" s="287" t="s">
        <v>336</v>
      </c>
      <c r="C24" s="69">
        <v>201</v>
      </c>
      <c r="D24" s="46">
        <f>INT(C24*$D$5)-INT(INT(C24*$D$5)*0.9)</f>
        <v>224</v>
      </c>
      <c r="E24" s="58">
        <f>INT(C24*$D$5)-INT(INT(C24*$D$5)*0.8)</f>
        <v>447</v>
      </c>
      <c r="F24" s="58">
        <f>INT(C24*$D$5)-INT(INT(C24*$D$5)*0.7)</f>
        <v>671</v>
      </c>
      <c r="G24" s="277"/>
    </row>
    <row r="25" spans="2:7" ht="19.899999999999999" customHeight="1" x14ac:dyDescent="0.15">
      <c r="B25" s="288" t="s">
        <v>337</v>
      </c>
      <c r="C25" s="73">
        <v>317</v>
      </c>
      <c r="D25" s="88">
        <f>INT(C25*$D$5)-INT(INT(C25*$D$5)*0.9)</f>
        <v>353</v>
      </c>
      <c r="E25" s="58">
        <f>INT(C25*$D$5)-INT(INT(C25*$D$5)*0.8)</f>
        <v>705</v>
      </c>
      <c r="F25" s="58">
        <f>INT(C25*$D$5)-INT(INT(C25*$D$5)*0.7)</f>
        <v>1058</v>
      </c>
      <c r="G25" s="70"/>
    </row>
    <row r="26" spans="2:7" ht="25.15" customHeight="1" x14ac:dyDescent="0.15">
      <c r="B26" s="288" t="s">
        <v>342</v>
      </c>
      <c r="C26" s="73">
        <v>300</v>
      </c>
      <c r="D26" s="88">
        <f>INT(C26*$D$5)-INT(INT(C26*$D$5)*0.9)</f>
        <v>334</v>
      </c>
      <c r="E26" s="58">
        <f>INT(C26*$D$5)-INT(INT(C26*$D$5)*0.8)</f>
        <v>668</v>
      </c>
      <c r="F26" s="58">
        <f>INT(C26*$D$5)-INT(INT(C26*$D$5)*0.7)</f>
        <v>1001</v>
      </c>
      <c r="G26" s="176" t="s">
        <v>53</v>
      </c>
    </row>
    <row r="27" spans="2:7" ht="19.899999999999999" customHeight="1" x14ac:dyDescent="0.15">
      <c r="B27" s="439" t="s">
        <v>520</v>
      </c>
      <c r="C27" s="55"/>
      <c r="D27" s="91"/>
      <c r="E27" s="85"/>
      <c r="F27" s="85"/>
      <c r="G27" s="101" t="s">
        <v>41</v>
      </c>
    </row>
    <row r="28" spans="2:7" ht="19.899999999999999" customHeight="1" x14ac:dyDescent="0.15">
      <c r="B28" s="438" t="s">
        <v>128</v>
      </c>
      <c r="C28" s="69">
        <v>600</v>
      </c>
      <c r="D28" s="46">
        <f t="shared" ref="D28:D29" si="3">INT(C28*$D$5)-INT(INT(C28*$D$5)*0.9)</f>
        <v>668</v>
      </c>
      <c r="E28" s="58">
        <f t="shared" ref="E28:E29" si="4">INT(C28*$D$5)-INT(INT(C28*$D$5)*0.8)</f>
        <v>1335</v>
      </c>
      <c r="F28" s="58">
        <f t="shared" ref="F28:F29" si="5">INT(C28*$D$5)-INT(INT(C28*$D$5)*0.7)</f>
        <v>2002</v>
      </c>
      <c r="G28" s="276"/>
    </row>
    <row r="29" spans="2:7" ht="19.899999999999999" customHeight="1" x14ac:dyDescent="0.15">
      <c r="B29" s="435" t="s">
        <v>75</v>
      </c>
      <c r="C29" s="73">
        <v>325</v>
      </c>
      <c r="D29" s="88">
        <f t="shared" si="3"/>
        <v>362</v>
      </c>
      <c r="E29" s="58">
        <f t="shared" si="4"/>
        <v>723</v>
      </c>
      <c r="F29" s="58">
        <f t="shared" si="5"/>
        <v>1085</v>
      </c>
      <c r="G29" s="279"/>
    </row>
    <row r="30" spans="2:7" ht="19.899999999999999" customHeight="1" x14ac:dyDescent="0.15">
      <c r="B30" s="439" t="s">
        <v>521</v>
      </c>
      <c r="C30" s="55"/>
      <c r="D30" s="91"/>
      <c r="E30" s="85"/>
      <c r="F30" s="85"/>
      <c r="G30" s="101" t="s">
        <v>41</v>
      </c>
    </row>
    <row r="31" spans="2:7" ht="19.899999999999999" customHeight="1" x14ac:dyDescent="0.15">
      <c r="B31" s="438" t="s">
        <v>128</v>
      </c>
      <c r="C31" s="69">
        <v>574</v>
      </c>
      <c r="D31" s="46">
        <f t="shared" ref="D31:D45" si="6">INT(C31*$D$5)-INT(INT(C31*$D$5)*0.9)</f>
        <v>639</v>
      </c>
      <c r="E31" s="58">
        <f t="shared" ref="E31:E45" si="7">INT(C31*$D$5)-INT(INT(C31*$D$5)*0.8)</f>
        <v>1277</v>
      </c>
      <c r="F31" s="58">
        <f t="shared" ref="F31:F45" si="8">INT(C31*$D$5)-INT(INT(C31*$D$5)*0.7)</f>
        <v>1915</v>
      </c>
      <c r="G31" s="276"/>
    </row>
    <row r="32" spans="2:7" ht="19.899999999999999" customHeight="1" x14ac:dyDescent="0.15">
      <c r="B32" s="435" t="s">
        <v>75</v>
      </c>
      <c r="C32" s="73">
        <v>315</v>
      </c>
      <c r="D32" s="88">
        <f t="shared" si="6"/>
        <v>351</v>
      </c>
      <c r="E32" s="58">
        <f t="shared" si="7"/>
        <v>701</v>
      </c>
      <c r="F32" s="58">
        <f t="shared" si="8"/>
        <v>1051</v>
      </c>
      <c r="G32" s="279"/>
    </row>
    <row r="33" spans="2:7" ht="19.899999999999999" customHeight="1" x14ac:dyDescent="0.15">
      <c r="B33" s="435" t="s">
        <v>522</v>
      </c>
      <c r="C33" s="73">
        <v>150</v>
      </c>
      <c r="D33" s="88">
        <f t="shared" si="6"/>
        <v>167</v>
      </c>
      <c r="E33" s="58">
        <f t="shared" si="7"/>
        <v>334</v>
      </c>
      <c r="F33" s="58">
        <f t="shared" si="8"/>
        <v>501</v>
      </c>
      <c r="G33" s="434" t="s">
        <v>57</v>
      </c>
    </row>
    <row r="34" spans="2:7" ht="19.899999999999999" customHeight="1" x14ac:dyDescent="0.15">
      <c r="B34" s="288" t="s">
        <v>343</v>
      </c>
      <c r="C34" s="73">
        <v>500</v>
      </c>
      <c r="D34" s="88">
        <f t="shared" si="6"/>
        <v>556</v>
      </c>
      <c r="E34" s="58">
        <f t="shared" si="7"/>
        <v>1112</v>
      </c>
      <c r="F34" s="58">
        <f t="shared" si="8"/>
        <v>1668</v>
      </c>
      <c r="G34" s="108" t="s">
        <v>41</v>
      </c>
    </row>
    <row r="35" spans="2:7" ht="19.899999999999999" customHeight="1" x14ac:dyDescent="0.15">
      <c r="B35" s="288" t="s">
        <v>344</v>
      </c>
      <c r="C35" s="73">
        <v>250</v>
      </c>
      <c r="D35" s="88">
        <f t="shared" si="6"/>
        <v>278</v>
      </c>
      <c r="E35" s="58">
        <f t="shared" si="7"/>
        <v>556</v>
      </c>
      <c r="F35" s="58">
        <f t="shared" si="8"/>
        <v>834</v>
      </c>
      <c r="G35" s="108" t="s">
        <v>41</v>
      </c>
    </row>
    <row r="36" spans="2:7" ht="19.899999999999999" customHeight="1" x14ac:dyDescent="0.15">
      <c r="B36" s="435" t="s">
        <v>345</v>
      </c>
      <c r="C36" s="73">
        <v>2500</v>
      </c>
      <c r="D36" s="88">
        <f t="shared" si="6"/>
        <v>2780</v>
      </c>
      <c r="E36" s="58">
        <f t="shared" si="7"/>
        <v>5560</v>
      </c>
      <c r="F36" s="58">
        <f t="shared" si="8"/>
        <v>8340</v>
      </c>
      <c r="G36" s="434" t="s">
        <v>57</v>
      </c>
    </row>
    <row r="37" spans="2:7" ht="19.899999999999999" customHeight="1" x14ac:dyDescent="0.15">
      <c r="B37" s="71" t="s">
        <v>524</v>
      </c>
      <c r="C37" s="73">
        <v>350</v>
      </c>
      <c r="D37" s="88">
        <f t="shared" ref="D37" si="9">INT(C37*$D$5)-INT(INT(C37*$D$5)*0.9)</f>
        <v>390</v>
      </c>
      <c r="E37" s="58">
        <f t="shared" ref="E37" si="10">INT(C37*$D$5)-INT(INT(C37*$D$5)*0.8)</f>
        <v>779</v>
      </c>
      <c r="F37" s="58">
        <f t="shared" ref="F37" si="11">INT(C37*$D$5)-INT(INT(C37*$D$5)*0.7)</f>
        <v>1168</v>
      </c>
      <c r="G37" s="108" t="s">
        <v>41</v>
      </c>
    </row>
    <row r="38" spans="2:7" ht="19.899999999999999" customHeight="1" x14ac:dyDescent="0.15">
      <c r="B38" s="71" t="s">
        <v>523</v>
      </c>
      <c r="C38" s="73">
        <v>300</v>
      </c>
      <c r="D38" s="88">
        <f t="shared" si="6"/>
        <v>334</v>
      </c>
      <c r="E38" s="58">
        <f t="shared" si="7"/>
        <v>668</v>
      </c>
      <c r="F38" s="58">
        <f t="shared" si="8"/>
        <v>1001</v>
      </c>
      <c r="G38" s="108" t="s">
        <v>41</v>
      </c>
    </row>
    <row r="39" spans="2:7" ht="45.6" customHeight="1" x14ac:dyDescent="0.15">
      <c r="B39" s="288" t="s">
        <v>346</v>
      </c>
      <c r="C39" s="73">
        <v>600</v>
      </c>
      <c r="D39" s="88">
        <f t="shared" si="6"/>
        <v>668</v>
      </c>
      <c r="E39" s="58">
        <f t="shared" si="7"/>
        <v>1335</v>
      </c>
      <c r="F39" s="58">
        <f t="shared" si="8"/>
        <v>2002</v>
      </c>
      <c r="G39" s="177" t="s">
        <v>99</v>
      </c>
    </row>
    <row r="40" spans="2:7" ht="19.899999999999999" customHeight="1" x14ac:dyDescent="0.15">
      <c r="B40" s="435" t="s">
        <v>525</v>
      </c>
      <c r="C40" s="73">
        <v>50</v>
      </c>
      <c r="D40" s="88">
        <f t="shared" si="6"/>
        <v>56</v>
      </c>
      <c r="E40" s="58">
        <f t="shared" si="7"/>
        <v>112</v>
      </c>
      <c r="F40" s="58">
        <f t="shared" si="8"/>
        <v>167</v>
      </c>
      <c r="G40" s="178" t="s">
        <v>58</v>
      </c>
    </row>
    <row r="41" spans="2:7" ht="24.75" x14ac:dyDescent="0.15">
      <c r="B41" s="435" t="s">
        <v>763</v>
      </c>
      <c r="C41" s="73">
        <v>250</v>
      </c>
      <c r="D41" s="88">
        <f t="shared" ref="D41" si="12">INT(C41*$D$5)-INT(INT(C41*$D$5)*0.9)</f>
        <v>278</v>
      </c>
      <c r="E41" s="58">
        <f t="shared" ref="E41" si="13">INT(C41*$D$5)-INT(INT(C41*$D$5)*0.8)</f>
        <v>556</v>
      </c>
      <c r="F41" s="58">
        <f t="shared" ref="F41" si="14">INT(C41*$D$5)-INT(INT(C41*$D$5)*0.7)</f>
        <v>834</v>
      </c>
      <c r="G41" s="178" t="s">
        <v>58</v>
      </c>
    </row>
    <row r="42" spans="2:7" ht="24.75" x14ac:dyDescent="0.15">
      <c r="B42" s="542" t="s">
        <v>764</v>
      </c>
      <c r="C42" s="73">
        <v>250</v>
      </c>
      <c r="D42" s="88">
        <f t="shared" ref="D42" si="15">INT(C42*$D$5)-INT(INT(C42*$D$5)*0.9)</f>
        <v>278</v>
      </c>
      <c r="E42" s="58">
        <f t="shared" ref="E42" si="16">INT(C42*$D$5)-INT(INT(C42*$D$5)*0.8)</f>
        <v>556</v>
      </c>
      <c r="F42" s="58">
        <f t="shared" ref="F42" si="17">INT(C42*$D$5)-INT(INT(C42*$D$5)*0.7)</f>
        <v>834</v>
      </c>
      <c r="G42" s="178" t="s">
        <v>58</v>
      </c>
    </row>
    <row r="43" spans="2:7" ht="19.899999999999999" customHeight="1" x14ac:dyDescent="0.15">
      <c r="B43" s="288" t="s">
        <v>347</v>
      </c>
      <c r="C43" s="73">
        <v>250</v>
      </c>
      <c r="D43" s="88">
        <f t="shared" si="6"/>
        <v>278</v>
      </c>
      <c r="E43" s="58">
        <f t="shared" si="7"/>
        <v>556</v>
      </c>
      <c r="F43" s="58">
        <f t="shared" si="8"/>
        <v>834</v>
      </c>
      <c r="G43" s="178" t="s">
        <v>58</v>
      </c>
    </row>
    <row r="44" spans="2:7" ht="19.899999999999999" customHeight="1" x14ac:dyDescent="0.15">
      <c r="B44" s="288" t="s">
        <v>348</v>
      </c>
      <c r="C44" s="73">
        <v>550</v>
      </c>
      <c r="D44" s="88">
        <f t="shared" si="6"/>
        <v>612</v>
      </c>
      <c r="E44" s="58">
        <f t="shared" si="7"/>
        <v>1224</v>
      </c>
      <c r="F44" s="58">
        <f t="shared" si="8"/>
        <v>1835</v>
      </c>
      <c r="G44" s="108" t="s">
        <v>41</v>
      </c>
    </row>
    <row r="45" spans="2:7" ht="19.899999999999999" customHeight="1" x14ac:dyDescent="0.15">
      <c r="B45" s="288" t="s">
        <v>349</v>
      </c>
      <c r="C45" s="73">
        <v>200</v>
      </c>
      <c r="D45" s="88">
        <f t="shared" si="6"/>
        <v>223</v>
      </c>
      <c r="E45" s="58">
        <f t="shared" si="7"/>
        <v>445</v>
      </c>
      <c r="F45" s="58">
        <f t="shared" si="8"/>
        <v>668</v>
      </c>
      <c r="G45" s="108" t="s">
        <v>41</v>
      </c>
    </row>
    <row r="46" spans="2:7" ht="19.899999999999999" customHeight="1" x14ac:dyDescent="0.15">
      <c r="B46" s="216" t="s">
        <v>350</v>
      </c>
      <c r="C46" s="99"/>
      <c r="D46" s="194"/>
      <c r="E46" s="105"/>
      <c r="F46" s="105"/>
      <c r="G46" s="120"/>
    </row>
    <row r="47" spans="2:7" ht="19.899999999999999" customHeight="1" x14ac:dyDescent="0.15">
      <c r="B47" s="295" t="s">
        <v>134</v>
      </c>
      <c r="C47" s="296"/>
      <c r="D47" s="297"/>
      <c r="E47" s="85"/>
      <c r="F47" s="85"/>
      <c r="G47" s="116"/>
    </row>
    <row r="48" spans="2:7" ht="19.899999999999999" customHeight="1" x14ac:dyDescent="0.15">
      <c r="B48" s="287" t="s">
        <v>136</v>
      </c>
      <c r="C48" s="69">
        <v>6</v>
      </c>
      <c r="D48" s="46">
        <f>INT(C48*$D$5)-INT(INT(C48*$D$5)*0.9)</f>
        <v>7</v>
      </c>
      <c r="E48" s="58">
        <f>INT(C48*$D$5)-INT(INT(C48*$D$5)*0.8)</f>
        <v>14</v>
      </c>
      <c r="F48" s="58">
        <f>INT(C48*$D$5)-INT(INT(C48*$D$5)*0.7)</f>
        <v>20</v>
      </c>
      <c r="G48" s="298" t="s">
        <v>42</v>
      </c>
    </row>
    <row r="49" spans="1:7" ht="19.899999999999999" customHeight="1" x14ac:dyDescent="0.15">
      <c r="B49" s="288" t="s">
        <v>137</v>
      </c>
      <c r="C49" s="69">
        <v>3</v>
      </c>
      <c r="D49" s="46">
        <f>INT(C49*$D$5)-INT(INT(C49*$D$5)*0.9)</f>
        <v>4</v>
      </c>
      <c r="E49" s="58">
        <f>INT(C49*$D$5)-INT(INT(C49*$D$5)*0.8)</f>
        <v>7</v>
      </c>
      <c r="F49" s="58">
        <f>INT(C49*$D$5)-INT(INT(C49*$D$5)*0.7)</f>
        <v>10</v>
      </c>
      <c r="G49" s="108" t="s">
        <v>42</v>
      </c>
    </row>
    <row r="50" spans="1:7" ht="19.899999999999999" customHeight="1" x14ac:dyDescent="0.15">
      <c r="B50" s="87" t="s">
        <v>135</v>
      </c>
      <c r="C50" s="296"/>
      <c r="D50" s="299"/>
      <c r="E50" s="85"/>
      <c r="F50" s="85"/>
      <c r="G50" s="120"/>
    </row>
    <row r="51" spans="1:7" ht="21" customHeight="1" x14ac:dyDescent="0.15">
      <c r="B51" s="173" t="s">
        <v>136</v>
      </c>
      <c r="C51" s="69">
        <v>50</v>
      </c>
      <c r="D51" s="46">
        <f>INT(C51*$D$5)-INT(INT(C51*$D$5)*0.9)</f>
        <v>56</v>
      </c>
      <c r="E51" s="58">
        <f>INT(C51*$D$5)-INT(INT(C51*$D$5)*0.8)</f>
        <v>112</v>
      </c>
      <c r="F51" s="58">
        <f>INT(C51*$D$5)-INT(INT(C51*$D$5)*0.7)</f>
        <v>167</v>
      </c>
      <c r="G51" s="298" t="s">
        <v>41</v>
      </c>
    </row>
    <row r="52" spans="1:7" ht="21" customHeight="1" x14ac:dyDescent="0.15">
      <c r="B52" s="211" t="s">
        <v>137</v>
      </c>
      <c r="C52" s="468">
        <v>25</v>
      </c>
      <c r="D52" s="91">
        <f>INT(C52*$D$5)-INT(INT(C52*$D$5)*0.9)</f>
        <v>28</v>
      </c>
      <c r="E52" s="105">
        <f>INT(C52*$D$5)-INT(INT(C52*$D$5)*0.8)</f>
        <v>56</v>
      </c>
      <c r="F52" s="105">
        <f>INT(C52*$D$5)-INT(INT(C52*$D$5)*0.7)</f>
        <v>84</v>
      </c>
      <c r="G52" s="276" t="s">
        <v>41</v>
      </c>
    </row>
    <row r="53" spans="1:7" s="1" customFormat="1" ht="33.75" customHeight="1" x14ac:dyDescent="0.15">
      <c r="B53" s="469" t="s">
        <v>765</v>
      </c>
      <c r="C53" s="641"/>
      <c r="D53" s="642"/>
      <c r="E53" s="642"/>
      <c r="F53" s="642"/>
      <c r="G53" s="643"/>
    </row>
    <row r="54" spans="1:7" ht="37.9" customHeight="1" x14ac:dyDescent="0.15">
      <c r="A54" s="244"/>
      <c r="B54" s="463" t="s">
        <v>766</v>
      </c>
      <c r="C54" s="470" t="s">
        <v>755</v>
      </c>
      <c r="D54" s="474" t="s">
        <v>756</v>
      </c>
      <c r="E54" s="327" t="s">
        <v>757</v>
      </c>
      <c r="F54" s="327" t="s">
        <v>758</v>
      </c>
      <c r="G54" s="472" t="s">
        <v>47</v>
      </c>
    </row>
    <row r="55" spans="1:7" ht="37.9" customHeight="1" x14ac:dyDescent="0.15">
      <c r="A55" s="244"/>
      <c r="B55" s="463" t="s">
        <v>770</v>
      </c>
      <c r="C55" s="470" t="s">
        <v>755</v>
      </c>
      <c r="D55" s="474" t="s">
        <v>756</v>
      </c>
      <c r="E55" s="327" t="s">
        <v>757</v>
      </c>
      <c r="F55" s="327" t="s">
        <v>758</v>
      </c>
      <c r="G55" s="472" t="s">
        <v>47</v>
      </c>
    </row>
    <row r="56" spans="1:7" ht="37.9" customHeight="1" x14ac:dyDescent="0.15">
      <c r="A56" s="244"/>
      <c r="B56" s="173" t="s">
        <v>694</v>
      </c>
      <c r="C56" s="603" t="s">
        <v>683</v>
      </c>
      <c r="D56" s="604"/>
      <c r="E56" s="604"/>
      <c r="F56" s="604"/>
      <c r="G56" s="605"/>
    </row>
    <row r="57" spans="1:7" ht="37.9" customHeight="1" x14ac:dyDescent="0.15">
      <c r="A57" s="244"/>
      <c r="B57" s="449" t="s">
        <v>676</v>
      </c>
      <c r="C57" s="597"/>
      <c r="D57" s="598"/>
      <c r="E57" s="598"/>
      <c r="F57" s="598"/>
      <c r="G57" s="599"/>
    </row>
    <row r="58" spans="1:7" ht="37.9" customHeight="1" x14ac:dyDescent="0.15">
      <c r="A58" s="244"/>
      <c r="B58" s="450" t="s">
        <v>677</v>
      </c>
      <c r="C58" s="603" t="s">
        <v>678</v>
      </c>
      <c r="D58" s="604"/>
      <c r="E58" s="604"/>
      <c r="F58" s="604"/>
      <c r="G58" s="605"/>
    </row>
    <row r="59" spans="1:7" ht="37.9" customHeight="1" x14ac:dyDescent="0.15">
      <c r="A59" s="244"/>
      <c r="B59" s="450" t="s">
        <v>679</v>
      </c>
      <c r="C59" s="602" t="s">
        <v>680</v>
      </c>
      <c r="D59" s="600"/>
      <c r="E59" s="600"/>
      <c r="F59" s="600"/>
      <c r="G59" s="601"/>
    </row>
    <row r="60" spans="1:7" ht="37.9" customHeight="1" x14ac:dyDescent="0.15">
      <c r="A60" s="244"/>
      <c r="B60" s="199" t="s">
        <v>681</v>
      </c>
      <c r="C60" s="606"/>
      <c r="D60" s="607"/>
      <c r="E60" s="607"/>
      <c r="F60" s="607"/>
      <c r="G60" s="608"/>
    </row>
    <row r="61" spans="1:7" ht="28.5" customHeight="1" x14ac:dyDescent="0.15">
      <c r="A61" s="244"/>
      <c r="B61" s="463" t="s">
        <v>695</v>
      </c>
      <c r="C61" s="602" t="s">
        <v>691</v>
      </c>
      <c r="D61" s="600"/>
      <c r="E61" s="600"/>
      <c r="F61" s="600"/>
      <c r="G61" s="601"/>
    </row>
    <row r="62" spans="1:7" ht="30" customHeight="1" x14ac:dyDescent="0.15">
      <c r="A62" s="244"/>
      <c r="B62" s="463" t="s">
        <v>696</v>
      </c>
      <c r="C62" s="603" t="s">
        <v>691</v>
      </c>
      <c r="D62" s="604"/>
      <c r="E62" s="604"/>
      <c r="F62" s="604"/>
      <c r="G62" s="605"/>
    </row>
    <row r="63" spans="1:7" ht="37.9" customHeight="1" thickBot="1" x14ac:dyDescent="0.2">
      <c r="A63" s="244"/>
      <c r="B63" s="464" t="s">
        <v>685</v>
      </c>
      <c r="C63" s="570" t="s">
        <v>686</v>
      </c>
      <c r="D63" s="636"/>
      <c r="E63" s="636"/>
      <c r="F63" s="636"/>
      <c r="G63" s="637"/>
    </row>
    <row r="64" spans="1:7" ht="13.5" customHeight="1" x14ac:dyDescent="0.15"/>
    <row r="65" spans="2:8" s="228" customFormat="1" ht="12" x14ac:dyDescent="0.15">
      <c r="B65" s="228" t="s">
        <v>207</v>
      </c>
      <c r="C65" s="318"/>
      <c r="D65" s="318"/>
      <c r="E65" s="318"/>
      <c r="F65" s="318"/>
      <c r="G65" s="318"/>
    </row>
    <row r="66" spans="2:8" s="228" customFormat="1" ht="12" x14ac:dyDescent="0.15">
      <c r="B66" s="228" t="s">
        <v>468</v>
      </c>
      <c r="C66" s="318"/>
      <c r="D66" s="318"/>
      <c r="E66" s="318"/>
      <c r="F66" s="318"/>
      <c r="G66" s="318"/>
    </row>
    <row r="67" spans="2:8" s="228" customFormat="1" ht="12" x14ac:dyDescent="0.15">
      <c r="B67" s="228" t="s">
        <v>469</v>
      </c>
      <c r="C67" s="318"/>
      <c r="D67" s="318"/>
      <c r="E67" s="318"/>
      <c r="F67" s="318"/>
      <c r="G67" s="318"/>
    </row>
    <row r="68" spans="2:8" s="228" customFormat="1" ht="12" x14ac:dyDescent="0.15">
      <c r="B68" s="228" t="s">
        <v>187</v>
      </c>
      <c r="C68" s="318"/>
      <c r="D68" s="318"/>
      <c r="E68" s="318"/>
      <c r="F68" s="318"/>
      <c r="G68" s="318"/>
    </row>
    <row r="69" spans="2:8" s="228" customFormat="1" ht="12" x14ac:dyDescent="0.15">
      <c r="B69" s="228" t="s">
        <v>182</v>
      </c>
      <c r="C69" s="318"/>
      <c r="D69" s="318"/>
      <c r="E69" s="318"/>
      <c r="F69" s="318"/>
      <c r="G69" s="318"/>
    </row>
    <row r="71" spans="2:8" ht="15" thickBot="1" x14ac:dyDescent="0.2">
      <c r="B71" s="373" t="s">
        <v>167</v>
      </c>
      <c r="C71" s="374"/>
      <c r="D71" s="374"/>
      <c r="E71" s="374"/>
      <c r="F71" s="374"/>
      <c r="G71" s="374"/>
    </row>
    <row r="72" spans="2:8" ht="15" thickBot="1" x14ac:dyDescent="0.2">
      <c r="B72" s="345" t="s">
        <v>168</v>
      </c>
      <c r="C72" s="375" t="s">
        <v>169</v>
      </c>
      <c r="D72" s="553" t="s">
        <v>170</v>
      </c>
      <c r="E72" s="553"/>
      <c r="F72" s="553"/>
      <c r="G72" s="554"/>
      <c r="H72" s="289"/>
    </row>
    <row r="73" spans="2:8" ht="33.75" customHeight="1" x14ac:dyDescent="0.15">
      <c r="B73" s="389" t="s">
        <v>171</v>
      </c>
      <c r="C73" s="390" t="s">
        <v>431</v>
      </c>
      <c r="D73" s="580" t="s">
        <v>179</v>
      </c>
      <c r="E73" s="581"/>
      <c r="F73" s="581"/>
      <c r="G73" s="581"/>
      <c r="H73" s="289"/>
    </row>
    <row r="74" spans="2:8" x14ac:dyDescent="0.15">
      <c r="B74" s="575" t="s">
        <v>172</v>
      </c>
      <c r="C74" s="627" t="s">
        <v>173</v>
      </c>
      <c r="D74" s="628" t="s">
        <v>324</v>
      </c>
      <c r="E74" s="583"/>
      <c r="F74" s="583"/>
      <c r="G74" s="584"/>
    </row>
    <row r="75" spans="2:8" x14ac:dyDescent="0.15">
      <c r="B75" s="575"/>
      <c r="C75" s="578"/>
      <c r="D75" s="583"/>
      <c r="E75" s="583"/>
      <c r="F75" s="583"/>
      <c r="G75" s="584"/>
    </row>
    <row r="76" spans="2:8" x14ac:dyDescent="0.15">
      <c r="B76" s="575"/>
      <c r="C76" s="578"/>
      <c r="D76" s="583"/>
      <c r="E76" s="583"/>
      <c r="F76" s="583"/>
      <c r="G76" s="584"/>
    </row>
    <row r="77" spans="2:8" x14ac:dyDescent="0.15">
      <c r="B77" s="575"/>
      <c r="C77" s="578"/>
      <c r="D77" s="583"/>
      <c r="E77" s="583"/>
      <c r="F77" s="583"/>
      <c r="G77" s="584"/>
    </row>
    <row r="78" spans="2:8" x14ac:dyDescent="0.15">
      <c r="B78" s="575"/>
      <c r="C78" s="578"/>
      <c r="D78" s="583"/>
      <c r="E78" s="583"/>
      <c r="F78" s="583"/>
      <c r="G78" s="584"/>
    </row>
    <row r="79" spans="2:8" x14ac:dyDescent="0.15">
      <c r="B79" s="575"/>
      <c r="C79" s="578"/>
      <c r="D79" s="583"/>
      <c r="E79" s="583"/>
      <c r="F79" s="583"/>
      <c r="G79" s="584"/>
    </row>
    <row r="80" spans="2:8" x14ac:dyDescent="0.15">
      <c r="B80" s="575"/>
      <c r="C80" s="578"/>
      <c r="D80" s="583"/>
      <c r="E80" s="583"/>
      <c r="F80" s="583"/>
      <c r="G80" s="584"/>
    </row>
    <row r="81" spans="2:7" ht="15" thickBot="1" x14ac:dyDescent="0.2">
      <c r="B81" s="576"/>
      <c r="C81" s="579"/>
      <c r="D81" s="585"/>
      <c r="E81" s="585"/>
      <c r="F81" s="585"/>
      <c r="G81" s="586"/>
    </row>
    <row r="82" spans="2:7" x14ac:dyDescent="0.15">
      <c r="B82" s="290"/>
      <c r="C82" s="386"/>
      <c r="D82" s="292"/>
      <c r="E82" s="292"/>
      <c r="F82" s="292"/>
      <c r="G82" s="292"/>
    </row>
    <row r="83" spans="2:7" ht="15" thickBot="1" x14ac:dyDescent="0.2">
      <c r="B83" s="376" t="s">
        <v>174</v>
      </c>
      <c r="C83" s="386"/>
      <c r="D83" s="292"/>
      <c r="E83" s="292"/>
      <c r="F83" s="292"/>
      <c r="G83" s="292"/>
    </row>
    <row r="84" spans="2:7" ht="15" thickBot="1" x14ac:dyDescent="0.2">
      <c r="B84" s="377" t="s">
        <v>168</v>
      </c>
      <c r="C84" s="619" t="s">
        <v>169</v>
      </c>
      <c r="D84" s="620"/>
      <c r="E84" s="621" t="s">
        <v>170</v>
      </c>
      <c r="F84" s="621"/>
      <c r="G84" s="622"/>
    </row>
    <row r="85" spans="2:7" ht="15" thickBot="1" x14ac:dyDescent="0.2">
      <c r="B85" s="609" t="s">
        <v>175</v>
      </c>
      <c r="C85" s="610" t="s">
        <v>176</v>
      </c>
      <c r="D85" s="611"/>
      <c r="E85" s="613" t="s">
        <v>177</v>
      </c>
      <c r="F85" s="614"/>
      <c r="G85" s="614"/>
    </row>
    <row r="86" spans="2:7" ht="15" thickBot="1" x14ac:dyDescent="0.2">
      <c r="B86" s="609"/>
      <c r="C86" s="612"/>
      <c r="D86" s="611"/>
      <c r="E86" s="615"/>
      <c r="F86" s="614"/>
      <c r="G86" s="614"/>
    </row>
    <row r="87" spans="2:7" ht="15" thickBot="1" x14ac:dyDescent="0.2">
      <c r="B87" s="609"/>
      <c r="C87" s="612"/>
      <c r="D87" s="611"/>
      <c r="E87" s="615"/>
      <c r="F87" s="614"/>
      <c r="G87" s="614"/>
    </row>
    <row r="88" spans="2:7" x14ac:dyDescent="0.15">
      <c r="B88" s="644"/>
      <c r="C88" s="644"/>
      <c r="D88" s="644"/>
      <c r="E88" s="644"/>
      <c r="F88" s="644"/>
      <c r="G88" s="644"/>
    </row>
  </sheetData>
  <mergeCells count="22">
    <mergeCell ref="C53:G53"/>
    <mergeCell ref="B88:G88"/>
    <mergeCell ref="B2:G2"/>
    <mergeCell ref="D72:G72"/>
    <mergeCell ref="D73:G73"/>
    <mergeCell ref="B74:B81"/>
    <mergeCell ref="C74:C81"/>
    <mergeCell ref="D74:G81"/>
    <mergeCell ref="F5:G5"/>
    <mergeCell ref="C84:D84"/>
    <mergeCell ref="E84:G84"/>
    <mergeCell ref="B85:B87"/>
    <mergeCell ref="C85:D87"/>
    <mergeCell ref="E85:G87"/>
    <mergeCell ref="C56:G56"/>
    <mergeCell ref="C57:G57"/>
    <mergeCell ref="C63:G63"/>
    <mergeCell ref="C58:G58"/>
    <mergeCell ref="C59:G59"/>
    <mergeCell ref="C60:G60"/>
    <mergeCell ref="C61:G61"/>
    <mergeCell ref="C62:G62"/>
  </mergeCells>
  <phoneticPr fontId="22"/>
  <pageMargins left="0.98425196850393704" right="0.98425196850393704" top="0.59055118110236227" bottom="0.59055118110236227" header="0.51181102362204722" footer="0.51181102362204722"/>
  <pageSetup paperSize="9" scale="4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92"/>
  <sheetViews>
    <sheetView view="pageBreakPreview" zoomScaleNormal="100" zoomScaleSheetLayoutView="100" workbookViewId="0">
      <selection activeCell="I41" sqref="I41"/>
    </sheetView>
  </sheetViews>
  <sheetFormatPr defaultColWidth="9" defaultRowHeight="14.25" x14ac:dyDescent="0.15"/>
  <cols>
    <col min="1" max="1" width="0.875" style="181" customWidth="1"/>
    <col min="2" max="2" width="55.75" style="44" customWidth="1"/>
    <col min="3" max="6" width="9.75" style="180" customWidth="1"/>
    <col min="7" max="7" width="12.75" style="180" customWidth="1"/>
    <col min="8" max="8" width="3.5" style="181" customWidth="1"/>
    <col min="9" max="16384" width="9" style="181"/>
  </cols>
  <sheetData>
    <row r="1" spans="2:7" ht="9" customHeight="1" x14ac:dyDescent="0.15"/>
    <row r="2" spans="2:7" s="44" customFormat="1" ht="16.149999999999999" customHeight="1" x14ac:dyDescent="0.15">
      <c r="B2" s="573" t="s">
        <v>439</v>
      </c>
      <c r="C2" s="573"/>
      <c r="D2" s="573"/>
      <c r="E2" s="573"/>
      <c r="F2" s="573"/>
      <c r="G2" s="573"/>
    </row>
    <row r="3" spans="2:7" s="44" customFormat="1" x14ac:dyDescent="0.15">
      <c r="B3" s="164"/>
      <c r="C3" s="165"/>
      <c r="D3" s="165"/>
      <c r="E3" s="165"/>
      <c r="F3" s="165"/>
      <c r="G3" s="165"/>
    </row>
    <row r="4" spans="2:7" s="44" customFormat="1" x14ac:dyDescent="0.15">
      <c r="B4" s="130"/>
      <c r="C4" s="300"/>
      <c r="D4" s="300"/>
      <c r="E4" s="300"/>
      <c r="F4" s="300"/>
      <c r="G4" s="403" t="s">
        <v>556</v>
      </c>
    </row>
    <row r="5" spans="2:7" ht="15" thickBot="1" x14ac:dyDescent="0.2">
      <c r="B5" s="44" t="s">
        <v>192</v>
      </c>
      <c r="C5" s="102" t="s">
        <v>62</v>
      </c>
      <c r="D5" s="103">
        <v>11.12</v>
      </c>
      <c r="E5" s="44" t="s">
        <v>36</v>
      </c>
      <c r="F5" s="44"/>
      <c r="G5" s="44"/>
    </row>
    <row r="6" spans="2:7" ht="24.75" customHeight="1" thickBot="1" x14ac:dyDescent="0.2">
      <c r="B6" s="141" t="s">
        <v>49</v>
      </c>
      <c r="C6" s="184" t="s">
        <v>0</v>
      </c>
      <c r="D6" s="143" t="s">
        <v>76</v>
      </c>
      <c r="E6" s="144" t="s">
        <v>77</v>
      </c>
      <c r="F6" s="144" t="s">
        <v>121</v>
      </c>
      <c r="G6" s="185"/>
    </row>
    <row r="7" spans="2:7" ht="24" customHeight="1" x14ac:dyDescent="0.15">
      <c r="B7" s="74" t="s">
        <v>352</v>
      </c>
      <c r="C7" s="186"/>
      <c r="D7" s="187"/>
      <c r="E7" s="187"/>
      <c r="F7" s="187"/>
      <c r="G7" s="188"/>
    </row>
    <row r="8" spans="2:7" ht="24" customHeight="1" x14ac:dyDescent="0.15">
      <c r="B8" s="140" t="s">
        <v>19</v>
      </c>
      <c r="C8" s="69">
        <v>303</v>
      </c>
      <c r="D8" s="294">
        <f>INT(C8*$D$5)-INT(INT(C8*$D$5)*0.9)</f>
        <v>337</v>
      </c>
      <c r="E8" s="58">
        <f>INT(C8*$D$5)-INT(INT(C8*$D$5)*0.8)</f>
        <v>674</v>
      </c>
      <c r="F8" s="58">
        <f>INT(C8*$D$5)-INT(INT(C8*$D$5)*0.7)</f>
        <v>1011</v>
      </c>
      <c r="G8" s="189" t="s">
        <v>59</v>
      </c>
    </row>
    <row r="9" spans="2:7" ht="24" customHeight="1" x14ac:dyDescent="0.15">
      <c r="B9" s="139" t="s">
        <v>20</v>
      </c>
      <c r="C9" s="73">
        <v>451</v>
      </c>
      <c r="D9" s="88">
        <f t="shared" ref="D9:D13" si="0">INT(C9*$D$5)-INT(INT(C9*$D$5)*0.9)</f>
        <v>502</v>
      </c>
      <c r="E9" s="58">
        <f t="shared" ref="E9:E42" si="1">INT(C9*$D$5)-INT(INT(C9*$D$5)*0.8)</f>
        <v>1003</v>
      </c>
      <c r="F9" s="58">
        <f>INT(C9*$D$5)-INT(INT(C9*$D$5)*0.7)</f>
        <v>1505</v>
      </c>
      <c r="G9" s="190"/>
    </row>
    <row r="10" spans="2:7" ht="24" customHeight="1" x14ac:dyDescent="0.15">
      <c r="B10" s="139" t="s">
        <v>21</v>
      </c>
      <c r="C10" s="73">
        <v>794</v>
      </c>
      <c r="D10" s="88">
        <f t="shared" si="0"/>
        <v>883</v>
      </c>
      <c r="E10" s="58">
        <f t="shared" si="1"/>
        <v>1766</v>
      </c>
      <c r="F10" s="58">
        <f t="shared" ref="F10:F42" si="2">INT(C10*$D$5)-INT(INT(C10*$D$5)*0.7)</f>
        <v>2649</v>
      </c>
      <c r="G10" s="190"/>
    </row>
    <row r="11" spans="2:7" ht="24" customHeight="1" x14ac:dyDescent="0.15">
      <c r="B11" s="139" t="s">
        <v>30</v>
      </c>
      <c r="C11" s="73">
        <v>1090</v>
      </c>
      <c r="D11" s="88">
        <f t="shared" si="0"/>
        <v>1212</v>
      </c>
      <c r="E11" s="58">
        <f t="shared" si="1"/>
        <v>2424</v>
      </c>
      <c r="F11" s="58">
        <f t="shared" si="2"/>
        <v>3636</v>
      </c>
      <c r="G11" s="190"/>
    </row>
    <row r="12" spans="2:7" ht="24" customHeight="1" x14ac:dyDescent="0.15">
      <c r="B12" s="139" t="s">
        <v>55</v>
      </c>
      <c r="C12" s="73">
        <v>284</v>
      </c>
      <c r="D12" s="88">
        <f t="shared" si="0"/>
        <v>316</v>
      </c>
      <c r="E12" s="58">
        <f t="shared" si="1"/>
        <v>632</v>
      </c>
      <c r="F12" s="58">
        <f t="shared" si="2"/>
        <v>948</v>
      </c>
      <c r="G12" s="191" t="s">
        <v>54</v>
      </c>
    </row>
    <row r="13" spans="2:7" s="44" customFormat="1" ht="24" customHeight="1" x14ac:dyDescent="0.15">
      <c r="B13" s="173" t="s">
        <v>148</v>
      </c>
      <c r="C13" s="468">
        <v>142</v>
      </c>
      <c r="D13" s="88">
        <f t="shared" si="0"/>
        <v>158</v>
      </c>
      <c r="E13" s="58">
        <f t="shared" si="1"/>
        <v>316</v>
      </c>
      <c r="F13" s="58">
        <f t="shared" si="2"/>
        <v>474</v>
      </c>
      <c r="G13" s="108" t="s">
        <v>42</v>
      </c>
    </row>
    <row r="14" spans="2:7" ht="24" customHeight="1" x14ac:dyDescent="0.15">
      <c r="B14" s="79" t="s">
        <v>334</v>
      </c>
      <c r="C14" s="99"/>
      <c r="D14" s="100"/>
      <c r="E14" s="85"/>
      <c r="F14" s="85"/>
      <c r="G14" s="192"/>
    </row>
    <row r="15" spans="2:7" ht="24" customHeight="1" x14ac:dyDescent="0.15">
      <c r="B15" s="140" t="s">
        <v>19</v>
      </c>
      <c r="C15" s="69">
        <v>256</v>
      </c>
      <c r="D15" s="46">
        <f>INT(C15*$D$5)-INT(INT(C15*$D$5)*0.9)</f>
        <v>285</v>
      </c>
      <c r="E15" s="58">
        <f t="shared" si="1"/>
        <v>570</v>
      </c>
      <c r="F15" s="58">
        <f t="shared" si="2"/>
        <v>854</v>
      </c>
      <c r="G15" s="388" t="s">
        <v>353</v>
      </c>
    </row>
    <row r="16" spans="2:7" ht="24" customHeight="1" x14ac:dyDescent="0.15">
      <c r="B16" s="139" t="s">
        <v>20</v>
      </c>
      <c r="C16" s="73">
        <v>382</v>
      </c>
      <c r="D16" s="88">
        <f>INT(C16*$D$5)-INT(INT(C16*$D$5)*0.9)</f>
        <v>425</v>
      </c>
      <c r="E16" s="58">
        <f t="shared" si="1"/>
        <v>850</v>
      </c>
      <c r="F16" s="58">
        <f t="shared" si="2"/>
        <v>1275</v>
      </c>
      <c r="G16" s="190"/>
    </row>
    <row r="17" spans="2:7" ht="24" customHeight="1" x14ac:dyDescent="0.15">
      <c r="B17" s="139" t="s">
        <v>21</v>
      </c>
      <c r="C17" s="73">
        <v>553</v>
      </c>
      <c r="D17" s="88">
        <f>INT(C17*$D$5)-INT(INT(C17*$D$5)*0.9)</f>
        <v>615</v>
      </c>
      <c r="E17" s="58">
        <f t="shared" si="1"/>
        <v>1230</v>
      </c>
      <c r="F17" s="58">
        <f t="shared" si="2"/>
        <v>1845</v>
      </c>
      <c r="G17" s="193"/>
    </row>
    <row r="18" spans="2:7" ht="24" customHeight="1" x14ac:dyDescent="0.15">
      <c r="B18" s="139" t="s">
        <v>31</v>
      </c>
      <c r="C18" s="73">
        <v>814</v>
      </c>
      <c r="D18" s="88">
        <f>INT(C18*$D$5)-INT(INT(C18*$D$5)*0.9)</f>
        <v>906</v>
      </c>
      <c r="E18" s="58">
        <f t="shared" si="1"/>
        <v>1811</v>
      </c>
      <c r="F18" s="58">
        <f t="shared" si="2"/>
        <v>2716</v>
      </c>
      <c r="G18" s="190"/>
    </row>
    <row r="19" spans="2:7" s="44" customFormat="1" ht="24" customHeight="1" x14ac:dyDescent="0.15">
      <c r="B19" s="138" t="s">
        <v>338</v>
      </c>
      <c r="C19" s="55"/>
      <c r="D19" s="194"/>
      <c r="E19" s="105"/>
      <c r="F19" s="105"/>
      <c r="G19" s="101" t="s">
        <v>54</v>
      </c>
    </row>
    <row r="20" spans="2:7" s="44" customFormat="1" ht="24" customHeight="1" x14ac:dyDescent="0.15">
      <c r="B20" s="140" t="s">
        <v>423</v>
      </c>
      <c r="C20" s="69">
        <v>254</v>
      </c>
      <c r="D20" s="46">
        <f t="shared" ref="D20:D42" si="3">INT(C20*$D$5)-INT(INT(C20*$D$5)*0.9)</f>
        <v>283</v>
      </c>
      <c r="E20" s="58">
        <f t="shared" si="1"/>
        <v>565</v>
      </c>
      <c r="F20" s="58">
        <f t="shared" si="2"/>
        <v>848</v>
      </c>
      <c r="G20" s="175"/>
    </row>
    <row r="21" spans="2:7" s="44" customFormat="1" ht="24" customHeight="1" x14ac:dyDescent="0.15">
      <c r="B21" s="139" t="s">
        <v>424</v>
      </c>
      <c r="C21" s="73">
        <v>402</v>
      </c>
      <c r="D21" s="88">
        <f t="shared" si="3"/>
        <v>447</v>
      </c>
      <c r="E21" s="58">
        <f t="shared" si="1"/>
        <v>894</v>
      </c>
      <c r="F21" s="58">
        <f t="shared" si="2"/>
        <v>1341</v>
      </c>
      <c r="G21" s="278"/>
    </row>
    <row r="22" spans="2:7" s="44" customFormat="1" ht="24" customHeight="1" x14ac:dyDescent="0.15">
      <c r="B22" s="138" t="s">
        <v>341</v>
      </c>
      <c r="C22" s="55"/>
      <c r="D22" s="91"/>
      <c r="E22" s="105"/>
      <c r="F22" s="85"/>
      <c r="G22" s="101" t="s">
        <v>42</v>
      </c>
    </row>
    <row r="23" spans="2:7" s="44" customFormat="1" ht="24" customHeight="1" x14ac:dyDescent="0.15">
      <c r="B23" s="140" t="s">
        <v>336</v>
      </c>
      <c r="C23" s="69">
        <v>201</v>
      </c>
      <c r="D23" s="46">
        <f t="shared" ref="D23:D24" si="4">INT(C23*$D$5)-INT(INT(C23*$D$5)*0.9)</f>
        <v>224</v>
      </c>
      <c r="E23" s="58">
        <f t="shared" ref="E23:E24" si="5">INT(C23*$D$5)-INT(INT(C23*$D$5)*0.8)</f>
        <v>447</v>
      </c>
      <c r="F23" s="58">
        <f t="shared" si="2"/>
        <v>671</v>
      </c>
      <c r="G23" s="175"/>
    </row>
    <row r="24" spans="2:7" s="44" customFormat="1" ht="24" customHeight="1" x14ac:dyDescent="0.15">
      <c r="B24" s="139" t="s">
        <v>337</v>
      </c>
      <c r="C24" s="73">
        <v>317</v>
      </c>
      <c r="D24" s="88">
        <f t="shared" si="4"/>
        <v>353</v>
      </c>
      <c r="E24" s="58">
        <f t="shared" si="5"/>
        <v>705</v>
      </c>
      <c r="F24" s="58">
        <f t="shared" si="2"/>
        <v>1058</v>
      </c>
      <c r="G24" s="278"/>
    </row>
    <row r="25" spans="2:7" s="44" customFormat="1" ht="24.95" customHeight="1" x14ac:dyDescent="0.15">
      <c r="B25" s="139" t="s">
        <v>666</v>
      </c>
      <c r="C25" s="73">
        <v>300</v>
      </c>
      <c r="D25" s="88">
        <f t="shared" si="3"/>
        <v>334</v>
      </c>
      <c r="E25" s="58">
        <f t="shared" si="1"/>
        <v>668</v>
      </c>
      <c r="F25" s="58">
        <f t="shared" si="2"/>
        <v>1001</v>
      </c>
      <c r="G25" s="177" t="s">
        <v>53</v>
      </c>
    </row>
    <row r="26" spans="2:7" s="44" customFormat="1" ht="24.95" customHeight="1" x14ac:dyDescent="0.15">
      <c r="B26" s="439" t="s">
        <v>667</v>
      </c>
      <c r="C26" s="55"/>
      <c r="D26" s="91"/>
      <c r="E26" s="105"/>
      <c r="F26" s="105"/>
      <c r="G26" s="416" t="s">
        <v>91</v>
      </c>
    </row>
    <row r="27" spans="2:7" s="44" customFormat="1" ht="24.95" customHeight="1" x14ac:dyDescent="0.15">
      <c r="B27" s="438" t="s">
        <v>530</v>
      </c>
      <c r="C27" s="69">
        <v>600</v>
      </c>
      <c r="D27" s="46">
        <f>INT(C27*$D$5)-INT(INT(C27*$D$5)*0.9)</f>
        <v>668</v>
      </c>
      <c r="E27" s="58">
        <f>INT(C27*$D$5)-INT(INT(C27*$D$5)*0.8)</f>
        <v>1335</v>
      </c>
      <c r="F27" s="58">
        <f>INT(C27*$D$5)-INT(INT(C27*$D$5)*0.7)</f>
        <v>2002</v>
      </c>
      <c r="G27" s="417"/>
    </row>
    <row r="28" spans="2:7" s="44" customFormat="1" ht="24.95" customHeight="1" x14ac:dyDescent="0.15">
      <c r="B28" s="435" t="s">
        <v>531</v>
      </c>
      <c r="C28" s="73">
        <v>325</v>
      </c>
      <c r="D28" s="88">
        <f>INT(C28*$D$5)-INT(INT(C28*$D$5)*0.9)</f>
        <v>362</v>
      </c>
      <c r="E28" s="58">
        <f>INT(C28*$D$5)-INT(INT(C28*$D$5)*0.8)</f>
        <v>723</v>
      </c>
      <c r="F28" s="58">
        <f>INT(C28*$D$5)-INT(INT(C28*$D$5)*0.7)</f>
        <v>1085</v>
      </c>
      <c r="G28" s="418"/>
    </row>
    <row r="29" spans="2:7" s="44" customFormat="1" ht="24" customHeight="1" x14ac:dyDescent="0.15">
      <c r="B29" s="439" t="s">
        <v>668</v>
      </c>
      <c r="C29" s="55"/>
      <c r="D29" s="91"/>
      <c r="E29" s="105"/>
      <c r="F29" s="105"/>
      <c r="G29" s="101" t="s">
        <v>50</v>
      </c>
    </row>
    <row r="30" spans="2:7" s="44" customFormat="1" ht="24" customHeight="1" x14ac:dyDescent="0.15">
      <c r="B30" s="438" t="s">
        <v>425</v>
      </c>
      <c r="C30" s="69">
        <v>574</v>
      </c>
      <c r="D30" s="46">
        <f>INT(C30*$D$5)-INT(INT(C30*$D$5)*0.9)</f>
        <v>639</v>
      </c>
      <c r="E30" s="58">
        <f t="shared" si="1"/>
        <v>1277</v>
      </c>
      <c r="F30" s="58">
        <f t="shared" si="2"/>
        <v>1915</v>
      </c>
      <c r="G30" s="276"/>
    </row>
    <row r="31" spans="2:7" s="44" customFormat="1" ht="24" customHeight="1" x14ac:dyDescent="0.15">
      <c r="B31" s="435" t="s">
        <v>426</v>
      </c>
      <c r="C31" s="73">
        <v>315</v>
      </c>
      <c r="D31" s="88">
        <f>INT(C31*$D$5)-INT(INT(C31*$D$5)*0.9)</f>
        <v>351</v>
      </c>
      <c r="E31" s="58">
        <f t="shared" si="1"/>
        <v>701</v>
      </c>
      <c r="F31" s="58">
        <f t="shared" si="2"/>
        <v>1051</v>
      </c>
      <c r="G31" s="279"/>
    </row>
    <row r="32" spans="2:7" s="44" customFormat="1" ht="24" customHeight="1" x14ac:dyDescent="0.15">
      <c r="B32" s="435" t="s">
        <v>535</v>
      </c>
      <c r="C32" s="73">
        <v>50</v>
      </c>
      <c r="D32" s="88">
        <f>INT(C32*$D$5)-INT(INT(C32*$D$5)*0.9)</f>
        <v>56</v>
      </c>
      <c r="E32" s="58">
        <f>INT(C32*$D$5)-INT(INT(C32*$D$5)*0.8)</f>
        <v>112</v>
      </c>
      <c r="F32" s="58">
        <f>INT(C32*$D$5)-INT(INT(C32*$D$5)*0.7)</f>
        <v>167</v>
      </c>
      <c r="G32" s="178" t="s">
        <v>532</v>
      </c>
    </row>
    <row r="33" spans="1:9" s="44" customFormat="1" ht="24.75" x14ac:dyDescent="0.15">
      <c r="B33" s="542" t="s">
        <v>763</v>
      </c>
      <c r="C33" s="73">
        <v>250</v>
      </c>
      <c r="D33" s="88">
        <f t="shared" ref="D33:D34" si="6">INT(C33*$D$5)-INT(INT(C33*$D$5)*0.9)</f>
        <v>278</v>
      </c>
      <c r="E33" s="58">
        <f t="shared" ref="E33:E34" si="7">INT(C33*$D$5)-INT(INT(C33*$D$5)*0.8)</f>
        <v>556</v>
      </c>
      <c r="F33" s="58">
        <f t="shared" ref="F33:F34" si="8">INT(C33*$D$5)-INT(INT(C33*$D$5)*0.7)</f>
        <v>834</v>
      </c>
      <c r="G33" s="178" t="s">
        <v>58</v>
      </c>
    </row>
    <row r="34" spans="1:9" s="44" customFormat="1" ht="24.75" x14ac:dyDescent="0.15">
      <c r="B34" s="542" t="s">
        <v>764</v>
      </c>
      <c r="C34" s="73">
        <v>250</v>
      </c>
      <c r="D34" s="88">
        <f t="shared" si="6"/>
        <v>278</v>
      </c>
      <c r="E34" s="58">
        <f t="shared" si="7"/>
        <v>556</v>
      </c>
      <c r="F34" s="58">
        <f t="shared" si="8"/>
        <v>834</v>
      </c>
      <c r="G34" s="178" t="s">
        <v>58</v>
      </c>
    </row>
    <row r="35" spans="1:9" s="44" customFormat="1" ht="24" customHeight="1" x14ac:dyDescent="0.15">
      <c r="B35" s="139" t="s">
        <v>343</v>
      </c>
      <c r="C35" s="73">
        <v>500</v>
      </c>
      <c r="D35" s="88">
        <f t="shared" si="3"/>
        <v>556</v>
      </c>
      <c r="E35" s="58">
        <f t="shared" si="1"/>
        <v>1112</v>
      </c>
      <c r="F35" s="58">
        <f t="shared" si="2"/>
        <v>1668</v>
      </c>
      <c r="G35" s="108" t="s">
        <v>51</v>
      </c>
    </row>
    <row r="36" spans="1:9" s="44" customFormat="1" ht="24" customHeight="1" x14ac:dyDescent="0.15">
      <c r="B36" s="435" t="s">
        <v>427</v>
      </c>
      <c r="C36" s="73">
        <v>250</v>
      </c>
      <c r="D36" s="88">
        <f t="shared" si="3"/>
        <v>278</v>
      </c>
      <c r="E36" s="58">
        <f t="shared" si="1"/>
        <v>556</v>
      </c>
      <c r="F36" s="58">
        <f t="shared" si="2"/>
        <v>834</v>
      </c>
      <c r="G36" s="108" t="s">
        <v>52</v>
      </c>
    </row>
    <row r="37" spans="1:9" ht="24" customHeight="1" x14ac:dyDescent="0.15">
      <c r="B37" s="476" t="s">
        <v>533</v>
      </c>
      <c r="C37" s="93">
        <v>350</v>
      </c>
      <c r="D37" s="419">
        <f>INT(C37*$D$5)-INT(INT(C37*$D$5)*0.9)</f>
        <v>390</v>
      </c>
      <c r="E37" s="420">
        <f>INT(C37*$D$5)-INT(INT(C37*$D$5)*0.8)</f>
        <v>779</v>
      </c>
      <c r="F37" s="420">
        <f>INT(C37*$D$5)-INT(INT(C37*$D$5)*0.7)</f>
        <v>1168</v>
      </c>
      <c r="G37" s="421" t="s">
        <v>91</v>
      </c>
    </row>
    <row r="38" spans="1:9" ht="24" customHeight="1" x14ac:dyDescent="0.15">
      <c r="B38" s="435" t="s">
        <v>534</v>
      </c>
      <c r="C38" s="73">
        <v>300</v>
      </c>
      <c r="D38" s="88">
        <f t="shared" si="3"/>
        <v>334</v>
      </c>
      <c r="E38" s="58">
        <f t="shared" si="1"/>
        <v>668</v>
      </c>
      <c r="F38" s="58">
        <f t="shared" si="2"/>
        <v>1001</v>
      </c>
      <c r="G38" s="108" t="s">
        <v>52</v>
      </c>
    </row>
    <row r="39" spans="1:9" ht="27" customHeight="1" x14ac:dyDescent="0.15">
      <c r="B39" s="139" t="s">
        <v>346</v>
      </c>
      <c r="C39" s="73">
        <v>600</v>
      </c>
      <c r="D39" s="88">
        <f t="shared" si="3"/>
        <v>668</v>
      </c>
      <c r="E39" s="58">
        <f t="shared" si="1"/>
        <v>1335</v>
      </c>
      <c r="F39" s="58">
        <f t="shared" si="2"/>
        <v>2002</v>
      </c>
      <c r="G39" s="109" t="s">
        <v>71</v>
      </c>
    </row>
    <row r="40" spans="1:9" s="44" customFormat="1" ht="24" customHeight="1" x14ac:dyDescent="0.15">
      <c r="B40" s="139" t="s">
        <v>428</v>
      </c>
      <c r="C40" s="73">
        <v>100</v>
      </c>
      <c r="D40" s="88">
        <f t="shared" si="3"/>
        <v>112</v>
      </c>
      <c r="E40" s="58">
        <f t="shared" si="1"/>
        <v>223</v>
      </c>
      <c r="F40" s="58">
        <f>INT(C40*$D$5)-INT(INT(C40*$D$5)*0.7)</f>
        <v>334</v>
      </c>
      <c r="G40" s="108" t="s">
        <v>41</v>
      </c>
    </row>
    <row r="41" spans="1:9" s="44" customFormat="1" ht="24" customHeight="1" x14ac:dyDescent="0.15">
      <c r="B41" s="303" t="s">
        <v>430</v>
      </c>
      <c r="C41" s="73">
        <v>6</v>
      </c>
      <c r="D41" s="88">
        <f t="shared" ref="D41" si="9">INT(C41*$D$5)-INT(INT(C41*$D$5)*0.9)</f>
        <v>7</v>
      </c>
      <c r="E41" s="58">
        <f t="shared" ref="E41" si="10">INT(C41*$D$5)-INT(INT(C41*$D$5)*0.8)</f>
        <v>14</v>
      </c>
      <c r="F41" s="58">
        <f>INT(C41*$D$5)-INT(INT(C41*$D$5)*0.7)</f>
        <v>20</v>
      </c>
      <c r="G41" s="276" t="s">
        <v>422</v>
      </c>
    </row>
    <row r="42" spans="1:9" ht="24" customHeight="1" x14ac:dyDescent="0.15">
      <c r="B42" s="79" t="s">
        <v>429</v>
      </c>
      <c r="C42" s="473">
        <v>3</v>
      </c>
      <c r="D42" s="91">
        <f t="shared" si="3"/>
        <v>4</v>
      </c>
      <c r="E42" s="105">
        <f t="shared" si="1"/>
        <v>7</v>
      </c>
      <c r="F42" s="105">
        <f t="shared" si="2"/>
        <v>10</v>
      </c>
      <c r="G42" s="475" t="s">
        <v>54</v>
      </c>
    </row>
    <row r="43" spans="1:9" s="1" customFormat="1" ht="33.75" customHeight="1" x14ac:dyDescent="0.15">
      <c r="B43" s="469" t="s">
        <v>765</v>
      </c>
      <c r="C43" s="642"/>
      <c r="D43" s="642"/>
      <c r="E43" s="642"/>
      <c r="F43" s="642"/>
      <c r="G43" s="642"/>
      <c r="H43" s="551"/>
    </row>
    <row r="44" spans="1:9" s="44" customFormat="1" ht="37.9" customHeight="1" x14ac:dyDescent="0.15">
      <c r="A44" s="244"/>
      <c r="B44" s="463" t="s">
        <v>766</v>
      </c>
      <c r="C44" s="547" t="s">
        <v>755</v>
      </c>
      <c r="D44" s="548" t="s">
        <v>756</v>
      </c>
      <c r="E44" s="549" t="s">
        <v>757</v>
      </c>
      <c r="F44" s="549" t="s">
        <v>758</v>
      </c>
      <c r="G44" s="490" t="s">
        <v>47</v>
      </c>
    </row>
    <row r="45" spans="1:9" s="44" customFormat="1" ht="37.9" customHeight="1" x14ac:dyDescent="0.15">
      <c r="A45" s="244"/>
      <c r="B45" s="463" t="s">
        <v>767</v>
      </c>
      <c r="C45" s="470" t="s">
        <v>755</v>
      </c>
      <c r="D45" s="474" t="s">
        <v>756</v>
      </c>
      <c r="E45" s="327" t="s">
        <v>757</v>
      </c>
      <c r="F45" s="327" t="s">
        <v>758</v>
      </c>
      <c r="G45" s="472" t="s">
        <v>47</v>
      </c>
      <c r="I45" s="244"/>
    </row>
    <row r="46" spans="1:9" s="44" customFormat="1" ht="37.9" customHeight="1" x14ac:dyDescent="0.15">
      <c r="A46" s="244"/>
      <c r="B46" s="463" t="s">
        <v>768</v>
      </c>
      <c r="C46" s="470" t="s">
        <v>759</v>
      </c>
      <c r="D46" s="474" t="s">
        <v>700</v>
      </c>
      <c r="E46" s="327" t="s">
        <v>760</v>
      </c>
      <c r="F46" s="327" t="s">
        <v>761</v>
      </c>
      <c r="G46" s="472" t="s">
        <v>47</v>
      </c>
    </row>
    <row r="47" spans="1:9" s="1" customFormat="1" ht="33.75" customHeight="1" x14ac:dyDescent="0.15">
      <c r="B47" s="550" t="s">
        <v>769</v>
      </c>
      <c r="C47" s="543" t="s">
        <v>697</v>
      </c>
      <c r="D47" s="544" t="s">
        <v>698</v>
      </c>
      <c r="E47" s="545" t="s">
        <v>699</v>
      </c>
      <c r="F47" s="545" t="s">
        <v>700</v>
      </c>
      <c r="G47" s="546" t="s">
        <v>47</v>
      </c>
    </row>
    <row r="48" spans="1:9" s="44" customFormat="1" ht="37.9" customHeight="1" x14ac:dyDescent="0.15">
      <c r="A48" s="244"/>
      <c r="B48" s="173" t="s">
        <v>694</v>
      </c>
      <c r="C48" s="567" t="s">
        <v>683</v>
      </c>
      <c r="D48" s="595"/>
      <c r="E48" s="595"/>
      <c r="F48" s="595"/>
      <c r="G48" s="596"/>
    </row>
    <row r="49" spans="1:8" s="44" customFormat="1" ht="37.9" customHeight="1" x14ac:dyDescent="0.15">
      <c r="A49" s="244"/>
      <c r="B49" s="449" t="s">
        <v>676</v>
      </c>
      <c r="C49" s="597"/>
      <c r="D49" s="598"/>
      <c r="E49" s="598"/>
      <c r="F49" s="598"/>
      <c r="G49" s="599"/>
    </row>
    <row r="50" spans="1:8" s="44" customFormat="1" ht="37.9" customHeight="1" x14ac:dyDescent="0.15">
      <c r="A50" s="244"/>
      <c r="B50" s="450" t="s">
        <v>677</v>
      </c>
      <c r="C50" s="603" t="s">
        <v>678</v>
      </c>
      <c r="D50" s="604"/>
      <c r="E50" s="604"/>
      <c r="F50" s="604"/>
      <c r="G50" s="605"/>
    </row>
    <row r="51" spans="1:8" s="44" customFormat="1" ht="37.9" customHeight="1" x14ac:dyDescent="0.15">
      <c r="A51" s="244"/>
      <c r="B51" s="450" t="s">
        <v>679</v>
      </c>
      <c r="C51" s="602" t="s">
        <v>680</v>
      </c>
      <c r="D51" s="600"/>
      <c r="E51" s="600"/>
      <c r="F51" s="600"/>
      <c r="G51" s="601"/>
    </row>
    <row r="52" spans="1:8" s="44" customFormat="1" ht="37.9" customHeight="1" x14ac:dyDescent="0.15">
      <c r="A52" s="244"/>
      <c r="B52" s="199" t="s">
        <v>681</v>
      </c>
      <c r="C52" s="606"/>
      <c r="D52" s="607"/>
      <c r="E52" s="607"/>
      <c r="F52" s="607"/>
      <c r="G52" s="608"/>
    </row>
    <row r="53" spans="1:8" s="44" customFormat="1" ht="28.5" customHeight="1" x14ac:dyDescent="0.15">
      <c r="A53" s="244"/>
      <c r="B53" s="463" t="s">
        <v>695</v>
      </c>
      <c r="C53" s="602" t="s">
        <v>691</v>
      </c>
      <c r="D53" s="600"/>
      <c r="E53" s="600"/>
      <c r="F53" s="600"/>
      <c r="G53" s="601"/>
    </row>
    <row r="54" spans="1:8" s="44" customFormat="1" ht="30" customHeight="1" x14ac:dyDescent="0.15">
      <c r="A54" s="244"/>
      <c r="B54" s="463" t="s">
        <v>696</v>
      </c>
      <c r="C54" s="603" t="s">
        <v>691</v>
      </c>
      <c r="D54" s="604"/>
      <c r="E54" s="604"/>
      <c r="F54" s="604"/>
      <c r="G54" s="605"/>
    </row>
    <row r="55" spans="1:8" s="44" customFormat="1" ht="37.9" customHeight="1" thickBot="1" x14ac:dyDescent="0.2">
      <c r="A55" s="244"/>
      <c r="B55" s="464" t="s">
        <v>685</v>
      </c>
      <c r="C55" s="570" t="s">
        <v>686</v>
      </c>
      <c r="D55" s="636"/>
      <c r="E55" s="636"/>
      <c r="F55" s="636"/>
      <c r="G55" s="637"/>
    </row>
    <row r="56" spans="1:8" ht="7.5" customHeight="1" x14ac:dyDescent="0.15"/>
    <row r="57" spans="1:8" s="228" customFormat="1" ht="12" x14ac:dyDescent="0.15">
      <c r="B57" s="228" t="s">
        <v>184</v>
      </c>
      <c r="C57" s="318"/>
      <c r="D57" s="318"/>
      <c r="E57" s="318"/>
      <c r="F57" s="318"/>
      <c r="G57" s="318"/>
    </row>
    <row r="58" spans="1:8" s="228" customFormat="1" ht="12" x14ac:dyDescent="0.15">
      <c r="B58" s="228" t="s">
        <v>470</v>
      </c>
      <c r="C58" s="318"/>
      <c r="D58" s="318"/>
      <c r="E58" s="318"/>
      <c r="F58" s="318"/>
      <c r="G58" s="318"/>
    </row>
    <row r="59" spans="1:8" s="228" customFormat="1" ht="12" x14ac:dyDescent="0.15">
      <c r="B59" s="228" t="s">
        <v>471</v>
      </c>
      <c r="C59" s="318"/>
      <c r="D59" s="318"/>
      <c r="E59" s="318"/>
      <c r="F59" s="318"/>
      <c r="G59" s="318"/>
    </row>
    <row r="60" spans="1:8" s="228" customFormat="1" ht="12" x14ac:dyDescent="0.15">
      <c r="B60" s="228" t="s">
        <v>181</v>
      </c>
      <c r="C60" s="318"/>
      <c r="D60" s="318"/>
      <c r="E60" s="318"/>
      <c r="F60" s="318"/>
      <c r="G60" s="318"/>
    </row>
    <row r="61" spans="1:8" s="228" customFormat="1" ht="12" x14ac:dyDescent="0.15">
      <c r="B61" s="228" t="s">
        <v>182</v>
      </c>
      <c r="C61" s="318"/>
      <c r="D61" s="318"/>
      <c r="E61" s="318"/>
      <c r="F61" s="318"/>
      <c r="G61" s="318"/>
    </row>
    <row r="62" spans="1:8" s="44" customFormat="1" x14ac:dyDescent="0.15">
      <c r="C62" s="159"/>
      <c r="D62" s="159"/>
      <c r="E62" s="159"/>
      <c r="F62" s="159"/>
      <c r="G62" s="159"/>
    </row>
    <row r="63" spans="1:8" s="44" customFormat="1" ht="15" thickBot="1" x14ac:dyDescent="0.2">
      <c r="B63" s="373" t="s">
        <v>167</v>
      </c>
      <c r="C63" s="374"/>
      <c r="D63" s="374"/>
      <c r="E63" s="374"/>
      <c r="F63" s="374"/>
      <c r="G63" s="374"/>
    </row>
    <row r="64" spans="1:8" s="44" customFormat="1" ht="15" thickBot="1" x14ac:dyDescent="0.2">
      <c r="B64" s="345" t="s">
        <v>168</v>
      </c>
      <c r="C64" s="375" t="s">
        <v>169</v>
      </c>
      <c r="D64" s="553" t="s">
        <v>170</v>
      </c>
      <c r="E64" s="553"/>
      <c r="F64" s="553"/>
      <c r="G64" s="554"/>
      <c r="H64" s="289"/>
    </row>
    <row r="65" spans="2:8" s="44" customFormat="1" ht="33.75" customHeight="1" x14ac:dyDescent="0.15">
      <c r="B65" s="389" t="s">
        <v>171</v>
      </c>
      <c r="C65" s="390" t="s">
        <v>431</v>
      </c>
      <c r="D65" s="580" t="s">
        <v>179</v>
      </c>
      <c r="E65" s="581"/>
      <c r="F65" s="581"/>
      <c r="G65" s="581"/>
      <c r="H65" s="289"/>
    </row>
    <row r="66" spans="2:8" s="44" customFormat="1" x14ac:dyDescent="0.15">
      <c r="B66" s="575" t="s">
        <v>172</v>
      </c>
      <c r="C66" s="627" t="s">
        <v>173</v>
      </c>
      <c r="D66" s="628" t="s">
        <v>324</v>
      </c>
      <c r="E66" s="583"/>
      <c r="F66" s="583"/>
      <c r="G66" s="584"/>
    </row>
    <row r="67" spans="2:8" s="44" customFormat="1" x14ac:dyDescent="0.15">
      <c r="B67" s="575"/>
      <c r="C67" s="578"/>
      <c r="D67" s="583"/>
      <c r="E67" s="583"/>
      <c r="F67" s="583"/>
      <c r="G67" s="584"/>
    </row>
    <row r="68" spans="2:8" s="44" customFormat="1" x14ac:dyDescent="0.15">
      <c r="B68" s="575"/>
      <c r="C68" s="578"/>
      <c r="D68" s="583"/>
      <c r="E68" s="583"/>
      <c r="F68" s="583"/>
      <c r="G68" s="584"/>
    </row>
    <row r="69" spans="2:8" s="44" customFormat="1" x14ac:dyDescent="0.15">
      <c r="B69" s="575"/>
      <c r="C69" s="578"/>
      <c r="D69" s="583"/>
      <c r="E69" s="583"/>
      <c r="F69" s="583"/>
      <c r="G69" s="584"/>
    </row>
    <row r="70" spans="2:8" s="44" customFormat="1" x14ac:dyDescent="0.15">
      <c r="B70" s="575"/>
      <c r="C70" s="578"/>
      <c r="D70" s="583"/>
      <c r="E70" s="583"/>
      <c r="F70" s="583"/>
      <c r="G70" s="584"/>
    </row>
    <row r="71" spans="2:8" s="44" customFormat="1" x14ac:dyDescent="0.15">
      <c r="B71" s="575"/>
      <c r="C71" s="578"/>
      <c r="D71" s="583"/>
      <c r="E71" s="583"/>
      <c r="F71" s="583"/>
      <c r="G71" s="584"/>
    </row>
    <row r="72" spans="2:8" s="44" customFormat="1" x14ac:dyDescent="0.15">
      <c r="B72" s="575"/>
      <c r="C72" s="578"/>
      <c r="D72" s="583"/>
      <c r="E72" s="583"/>
      <c r="F72" s="583"/>
      <c r="G72" s="584"/>
    </row>
    <row r="73" spans="2:8" s="44" customFormat="1" ht="15" thickBot="1" x14ac:dyDescent="0.2">
      <c r="B73" s="576"/>
      <c r="C73" s="579"/>
      <c r="D73" s="585"/>
      <c r="E73" s="585"/>
      <c r="F73" s="585"/>
      <c r="G73" s="586"/>
    </row>
    <row r="74" spans="2:8" s="44" customFormat="1" x14ac:dyDescent="0.15">
      <c r="B74" s="290"/>
      <c r="C74" s="386"/>
      <c r="D74" s="292"/>
      <c r="E74" s="292"/>
      <c r="F74" s="292"/>
      <c r="G74" s="292"/>
    </row>
    <row r="75" spans="2:8" s="44" customFormat="1" ht="15" thickBot="1" x14ac:dyDescent="0.2">
      <c r="B75" s="376" t="s">
        <v>174</v>
      </c>
      <c r="C75" s="386"/>
      <c r="D75" s="292"/>
      <c r="E75" s="292"/>
      <c r="F75" s="292"/>
      <c r="G75" s="292"/>
    </row>
    <row r="76" spans="2:8" s="44" customFormat="1" ht="15" thickBot="1" x14ac:dyDescent="0.2">
      <c r="B76" s="377" t="s">
        <v>168</v>
      </c>
      <c r="C76" s="619" t="s">
        <v>169</v>
      </c>
      <c r="D76" s="620"/>
      <c r="E76" s="621" t="s">
        <v>170</v>
      </c>
      <c r="F76" s="621"/>
      <c r="G76" s="622"/>
    </row>
    <row r="77" spans="2:8" s="44" customFormat="1" ht="15" thickBot="1" x14ac:dyDescent="0.2">
      <c r="B77" s="609" t="s">
        <v>175</v>
      </c>
      <c r="C77" s="610" t="s">
        <v>176</v>
      </c>
      <c r="D77" s="611"/>
      <c r="E77" s="613" t="s">
        <v>177</v>
      </c>
      <c r="F77" s="614"/>
      <c r="G77" s="614"/>
    </row>
    <row r="78" spans="2:8" s="44" customFormat="1" ht="15" thickBot="1" x14ac:dyDescent="0.2">
      <c r="B78" s="609"/>
      <c r="C78" s="612"/>
      <c r="D78" s="611"/>
      <c r="E78" s="615"/>
      <c r="F78" s="614"/>
      <c r="G78" s="614"/>
    </row>
    <row r="79" spans="2:8" s="44" customFormat="1" ht="15" thickBot="1" x14ac:dyDescent="0.2">
      <c r="B79" s="609"/>
      <c r="C79" s="612"/>
      <c r="D79" s="611"/>
      <c r="E79" s="615"/>
      <c r="F79" s="614"/>
      <c r="G79" s="614"/>
    </row>
    <row r="80" spans="2:8"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sheetData>
  <mergeCells count="20">
    <mergeCell ref="B2:G2"/>
    <mergeCell ref="D64:G64"/>
    <mergeCell ref="D65:G65"/>
    <mergeCell ref="B66:B73"/>
    <mergeCell ref="C66:C73"/>
    <mergeCell ref="D66:G73"/>
    <mergeCell ref="C48:G48"/>
    <mergeCell ref="C49:G49"/>
    <mergeCell ref="C50:G50"/>
    <mergeCell ref="C51:G51"/>
    <mergeCell ref="C52:G52"/>
    <mergeCell ref="C53:G53"/>
    <mergeCell ref="C54:G54"/>
    <mergeCell ref="C55:G55"/>
    <mergeCell ref="C43:G43"/>
    <mergeCell ref="C76:D76"/>
    <mergeCell ref="E76:G76"/>
    <mergeCell ref="B77:B79"/>
    <mergeCell ref="C77:D79"/>
    <mergeCell ref="E77:G79"/>
  </mergeCells>
  <phoneticPr fontId="2"/>
  <pageMargins left="0.78740157480314965" right="0.59055118110236227" top="0.78740157480314965" bottom="0.78740157480314965" header="0" footer="0"/>
  <pageSetup paperSize="9" scale="4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居介支(支援費Ⅰ)</vt:lpstr>
      <vt:lpstr>居介支 (支援費Ⅱ)</vt:lpstr>
      <vt:lpstr>訪介</vt:lpstr>
      <vt:lpstr>訪介相当</vt:lpstr>
      <vt:lpstr>生活援助</vt:lpstr>
      <vt:lpstr>入浴</vt:lpstr>
      <vt:lpstr>予防入浴</vt:lpstr>
      <vt:lpstr>訪看</vt:lpstr>
      <vt:lpstr>予防訪看</vt:lpstr>
      <vt:lpstr>訪ﾘﾊ</vt:lpstr>
      <vt:lpstr>予防訪ﾘﾊ</vt:lpstr>
      <vt:lpstr>居療</vt:lpstr>
      <vt:lpstr>予防居療</vt:lpstr>
      <vt:lpstr>通介</vt:lpstr>
      <vt:lpstr>通介相当</vt:lpstr>
      <vt:lpstr>通ﾘﾊ(1割)</vt:lpstr>
      <vt:lpstr>通ﾘﾊ(2割) </vt:lpstr>
      <vt:lpstr>通ﾘﾊ(３割)</vt:lpstr>
      <vt:lpstr>予防通リハ</vt:lpstr>
      <vt:lpstr>'居介支 (支援費Ⅱ)'!Print_Area</vt:lpstr>
      <vt:lpstr>'居介支(支援費Ⅰ)'!Print_Area</vt:lpstr>
      <vt:lpstr>居療!Print_Area</vt:lpstr>
      <vt:lpstr>'通ﾘﾊ(1割)'!Print_Area</vt:lpstr>
      <vt:lpstr>'通ﾘﾊ(2割) '!Print_Area</vt:lpstr>
      <vt:lpstr>'通ﾘﾊ(３割)'!Print_Area</vt:lpstr>
      <vt:lpstr>通介!Print_Area</vt:lpstr>
      <vt:lpstr>通介相当!Print_Area</vt:lpstr>
      <vt:lpstr>訪ﾘﾊ!Print_Area</vt:lpstr>
      <vt:lpstr>訪看!Print_Area</vt:lpstr>
      <vt:lpstr>予防居療!Print_Area</vt:lpstr>
      <vt:lpstr>予防通リハ!Print_Area</vt:lpstr>
      <vt:lpstr>予防入浴!Print_Area</vt:lpstr>
      <vt:lpstr>予防訪ﾘﾊ!Print_Area</vt:lpstr>
      <vt:lpstr>予防訪看!Print_Area</vt:lpstr>
      <vt:lpstr>'居介支 (支援費Ⅱ)'!Print_Titles</vt:lpstr>
      <vt:lpstr>'居介支(支援費Ⅰ)'!Print_Titles</vt:lpstr>
      <vt:lpstr>訪看!Print_Titles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2024-04-08T01:29:05Z</dcterms:created>
  <dcterms:modified xsi:type="dcterms:W3CDTF">2024-04-08T09:50:46Z</dcterms:modified>
</cp:coreProperties>
</file>