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6345" windowWidth="15480" windowHeight="6390"/>
  </bookViews>
  <sheets>
    <sheet name="設備台帳" sheetId="36" r:id="rId1"/>
    <sheet name="記入例" sheetId="37" r:id="rId2"/>
    <sheet name="記入例(複合施設)" sheetId="39" r:id="rId3"/>
    <sheet name="設備分類表" sheetId="34" r:id="rId4"/>
  </sheets>
  <definedNames>
    <definedName name="_xlnm._FilterDatabase" localSheetId="1" hidden="1">記入例!$A$4:$AH$4</definedName>
    <definedName name="_xlnm._FilterDatabase" localSheetId="2" hidden="1">'記入例(複合施設)'!$AC$1:$AE$23</definedName>
    <definedName name="_xlnm._FilterDatabase" localSheetId="0" hidden="1">設備台帳!$A$2:$AE$185</definedName>
    <definedName name="_xlnm._FilterDatabase" localSheetId="3" hidden="1">設備分類表!$B$3:$M$59</definedName>
    <definedName name="_xlnm.Print_Area" localSheetId="2">'記入例(複合施設)'!$A$1:$AB$19</definedName>
    <definedName name="_xlnm.Print_Area" localSheetId="0">設備台帳!$A$1:$AI$185</definedName>
    <definedName name="_xlnm.Print_Area" localSheetId="3">設備分類表!$A$1:$M$117</definedName>
    <definedName name="_xlnm.Print_Titles" localSheetId="2">'記入例(複合施設)'!$7:$7</definedName>
    <definedName name="_xlnm.Print_Titles" localSheetId="0">設備台帳!$1:$2</definedName>
    <definedName name="_xlnm.Print_Titles" localSheetId="3">設備分類表!$1:$3</definedName>
    <definedName name="設備分類表" localSheetId="2">#REF!</definedName>
    <definedName name="設備分類表">設備分類表!$A$3:$M$117</definedName>
    <definedName name="判定" localSheetId="2">#REF!</definedName>
    <definedName name="判定">設備分類表!$P$3:$Q$5</definedName>
    <definedName name="分類番号" localSheetId="2">#REF!</definedName>
    <definedName name="分類番号">設備分類表!$A$4:$A$117</definedName>
  </definedNames>
  <calcPr calcId="162913"/>
</workbook>
</file>

<file path=xl/calcChain.xml><?xml version="1.0" encoding="utf-8"?>
<calcChain xmlns="http://schemas.openxmlformats.org/spreadsheetml/2006/main">
  <c r="AI74" i="36" l="1"/>
  <c r="AH74" i="36"/>
  <c r="AG74" i="36"/>
  <c r="AF74" i="36"/>
  <c r="Z74" i="36"/>
  <c r="S74" i="36"/>
  <c r="P74" i="36"/>
  <c r="J74" i="36"/>
  <c r="I74" i="36"/>
  <c r="H74" i="36"/>
  <c r="E74" i="36"/>
  <c r="AI73" i="36"/>
  <c r="AH73" i="36"/>
  <c r="AG73" i="36"/>
  <c r="AF73" i="36"/>
  <c r="Z73" i="36"/>
  <c r="S73" i="36"/>
  <c r="P73" i="36"/>
  <c r="J73" i="36"/>
  <c r="I73" i="36"/>
  <c r="H73" i="36"/>
  <c r="E73" i="36"/>
  <c r="AI72" i="36"/>
  <c r="AH72" i="36"/>
  <c r="AG72" i="36"/>
  <c r="AF72" i="36"/>
  <c r="Z72" i="36"/>
  <c r="S72" i="36"/>
  <c r="P72" i="36"/>
  <c r="J72" i="36"/>
  <c r="I72" i="36"/>
  <c r="H72" i="36"/>
  <c r="E72" i="36"/>
  <c r="AI71" i="36"/>
  <c r="AH71" i="36"/>
  <c r="AG71" i="36"/>
  <c r="AF71" i="36"/>
  <c r="Z71" i="36"/>
  <c r="S71" i="36"/>
  <c r="P71" i="36"/>
  <c r="J71" i="36"/>
  <c r="I71" i="36"/>
  <c r="H71" i="36"/>
  <c r="E71" i="36"/>
  <c r="AI70" i="36"/>
  <c r="AH70" i="36"/>
  <c r="AG70" i="36"/>
  <c r="AF70" i="36"/>
  <c r="Z70" i="36"/>
  <c r="S70" i="36"/>
  <c r="P70" i="36"/>
  <c r="J70" i="36"/>
  <c r="I70" i="36"/>
  <c r="H70" i="36"/>
  <c r="E70" i="36"/>
  <c r="AI69" i="36"/>
  <c r="AH69" i="36"/>
  <c r="AG69" i="36"/>
  <c r="AF69" i="36"/>
  <c r="Z69" i="36"/>
  <c r="S69" i="36"/>
  <c r="P69" i="36"/>
  <c r="J69" i="36"/>
  <c r="I69" i="36"/>
  <c r="H69" i="36"/>
  <c r="E69" i="36"/>
  <c r="AI68" i="36"/>
  <c r="AH68" i="36"/>
  <c r="AG68" i="36"/>
  <c r="AF68" i="36"/>
  <c r="Z68" i="36"/>
  <c r="S68" i="36"/>
  <c r="P68" i="36"/>
  <c r="J68" i="36"/>
  <c r="I68" i="36"/>
  <c r="H68" i="36"/>
  <c r="E68" i="36"/>
  <c r="AI67" i="36"/>
  <c r="AH67" i="36"/>
  <c r="AG67" i="36"/>
  <c r="AF67" i="36"/>
  <c r="Z67" i="36"/>
  <c r="S67" i="36"/>
  <c r="P67" i="36"/>
  <c r="J67" i="36"/>
  <c r="I67" i="36"/>
  <c r="H67" i="36"/>
  <c r="E67" i="36"/>
  <c r="AI66" i="36"/>
  <c r="AH66" i="36"/>
  <c r="AG66" i="36"/>
  <c r="AF66" i="36"/>
  <c r="Z66" i="36"/>
  <c r="S66" i="36"/>
  <c r="P66" i="36"/>
  <c r="J66" i="36"/>
  <c r="I66" i="36"/>
  <c r="H66" i="36"/>
  <c r="E66" i="36"/>
  <c r="AI65" i="36"/>
  <c r="AH65" i="36"/>
  <c r="AG65" i="36"/>
  <c r="AF65" i="36"/>
  <c r="Z65" i="36"/>
  <c r="S65" i="36"/>
  <c r="P65" i="36"/>
  <c r="J65" i="36"/>
  <c r="I65" i="36"/>
  <c r="H65" i="36"/>
  <c r="E65" i="36"/>
  <c r="AI64" i="36"/>
  <c r="AH64" i="36"/>
  <c r="AG64" i="36"/>
  <c r="AF64" i="36"/>
  <c r="Z64" i="36"/>
  <c r="S64" i="36"/>
  <c r="P64" i="36"/>
  <c r="J64" i="36"/>
  <c r="I64" i="36"/>
  <c r="H64" i="36"/>
  <c r="E64" i="36"/>
  <c r="AI63" i="36"/>
  <c r="AH63" i="36"/>
  <c r="AG63" i="36"/>
  <c r="AF63" i="36"/>
  <c r="Z63" i="36"/>
  <c r="S63" i="36"/>
  <c r="P63" i="36"/>
  <c r="J63" i="36"/>
  <c r="I63" i="36"/>
  <c r="H63" i="36"/>
  <c r="E63" i="36"/>
  <c r="AI62" i="36"/>
  <c r="AH62" i="36"/>
  <c r="AG62" i="36"/>
  <c r="AF62" i="36"/>
  <c r="Z62" i="36"/>
  <c r="S62" i="36"/>
  <c r="P62" i="36"/>
  <c r="J62" i="36"/>
  <c r="I62" i="36"/>
  <c r="H62" i="36"/>
  <c r="E62" i="36"/>
  <c r="AI61" i="36"/>
  <c r="AH61" i="36"/>
  <c r="AG61" i="36"/>
  <c r="AF61" i="36"/>
  <c r="Z61" i="36"/>
  <c r="S61" i="36"/>
  <c r="P61" i="36"/>
  <c r="J61" i="36"/>
  <c r="I61" i="36"/>
  <c r="H61" i="36"/>
  <c r="E61" i="36"/>
  <c r="AI60" i="36"/>
  <c r="AH60" i="36"/>
  <c r="AG60" i="36"/>
  <c r="AF60" i="36"/>
  <c r="Z60" i="36"/>
  <c r="S60" i="36"/>
  <c r="P60" i="36"/>
  <c r="J60" i="36"/>
  <c r="I60" i="36"/>
  <c r="H60" i="36"/>
  <c r="E60" i="36"/>
  <c r="AI59" i="36"/>
  <c r="AH59" i="36"/>
  <c r="AG59" i="36"/>
  <c r="AF59" i="36"/>
  <c r="Z59" i="36"/>
  <c r="S59" i="36"/>
  <c r="P59" i="36"/>
  <c r="J59" i="36"/>
  <c r="I59" i="36"/>
  <c r="H59" i="36"/>
  <c r="E59" i="36"/>
  <c r="AI58" i="36"/>
  <c r="AH58" i="36"/>
  <c r="AG58" i="36"/>
  <c r="AF58" i="36"/>
  <c r="Z58" i="36"/>
  <c r="S58" i="36"/>
  <c r="P58" i="36"/>
  <c r="J58" i="36"/>
  <c r="I58" i="36"/>
  <c r="H58" i="36"/>
  <c r="E58" i="36"/>
  <c r="AI57" i="36"/>
  <c r="AH57" i="36"/>
  <c r="AG57" i="36"/>
  <c r="AF57" i="36"/>
  <c r="Z57" i="36"/>
  <c r="S57" i="36"/>
  <c r="P57" i="36"/>
  <c r="J57" i="36"/>
  <c r="I57" i="36"/>
  <c r="H57" i="36"/>
  <c r="E57" i="36"/>
  <c r="AI56" i="36"/>
  <c r="AH56" i="36"/>
  <c r="AG56" i="36"/>
  <c r="AF56" i="36"/>
  <c r="Z56" i="36"/>
  <c r="S56" i="36"/>
  <c r="P56" i="36"/>
  <c r="J56" i="36"/>
  <c r="I56" i="36"/>
  <c r="H56" i="36"/>
  <c r="E56" i="36"/>
  <c r="AI55" i="36"/>
  <c r="AH55" i="36"/>
  <c r="AG55" i="36"/>
  <c r="AF55" i="36"/>
  <c r="Z55" i="36"/>
  <c r="S55" i="36"/>
  <c r="P55" i="36"/>
  <c r="J55" i="36"/>
  <c r="I55" i="36"/>
  <c r="H55" i="36"/>
  <c r="E55" i="36"/>
  <c r="AI54" i="36"/>
  <c r="AH54" i="36"/>
  <c r="AG54" i="36"/>
  <c r="AF54" i="36"/>
  <c r="Z54" i="36"/>
  <c r="S54" i="36"/>
  <c r="P54" i="36"/>
  <c r="J54" i="36"/>
  <c r="I54" i="36"/>
  <c r="H54" i="36"/>
  <c r="E54" i="36"/>
  <c r="AI53" i="36"/>
  <c r="AH53" i="36"/>
  <c r="AG53" i="36"/>
  <c r="AF53" i="36"/>
  <c r="Z53" i="36"/>
  <c r="S53" i="36"/>
  <c r="P53" i="36"/>
  <c r="J53" i="36"/>
  <c r="I53" i="36"/>
  <c r="H53" i="36"/>
  <c r="E53" i="36"/>
  <c r="AI52" i="36"/>
  <c r="AH52" i="36"/>
  <c r="AG52" i="36"/>
  <c r="AF52" i="36"/>
  <c r="Z52" i="36"/>
  <c r="S52" i="36"/>
  <c r="P52" i="36"/>
  <c r="J52" i="36"/>
  <c r="I52" i="36"/>
  <c r="H52" i="36"/>
  <c r="E52" i="36"/>
  <c r="AI51" i="36"/>
  <c r="AH51" i="36"/>
  <c r="AG51" i="36"/>
  <c r="AF51" i="36"/>
  <c r="Z51" i="36"/>
  <c r="S51" i="36"/>
  <c r="P51" i="36"/>
  <c r="J51" i="36"/>
  <c r="I51" i="36"/>
  <c r="H51" i="36"/>
  <c r="E51" i="36"/>
  <c r="AI50" i="36"/>
  <c r="AH50" i="36"/>
  <c r="AG50" i="36"/>
  <c r="AF50" i="36"/>
  <c r="Z50" i="36"/>
  <c r="S50" i="36"/>
  <c r="P50" i="36"/>
  <c r="J50" i="36"/>
  <c r="I50" i="36"/>
  <c r="H50" i="36"/>
  <c r="E50" i="36"/>
  <c r="AI49" i="36"/>
  <c r="AH49" i="36"/>
  <c r="AG49" i="36"/>
  <c r="AF49" i="36"/>
  <c r="Z49" i="36"/>
  <c r="S49" i="36"/>
  <c r="P49" i="36"/>
  <c r="J49" i="36"/>
  <c r="I49" i="36"/>
  <c r="H49" i="36"/>
  <c r="E49" i="36"/>
  <c r="AI48" i="36"/>
  <c r="AH48" i="36"/>
  <c r="AG48" i="36"/>
  <c r="AF48" i="36"/>
  <c r="Z48" i="36"/>
  <c r="S48" i="36"/>
  <c r="P48" i="36"/>
  <c r="J48" i="36"/>
  <c r="I48" i="36"/>
  <c r="H48" i="36"/>
  <c r="E48" i="36"/>
  <c r="AI47" i="36"/>
  <c r="AH47" i="36"/>
  <c r="AG47" i="36"/>
  <c r="AF47" i="36"/>
  <c r="Z47" i="36"/>
  <c r="S47" i="36"/>
  <c r="P47" i="36"/>
  <c r="J47" i="36"/>
  <c r="I47" i="36"/>
  <c r="H47" i="36"/>
  <c r="E47" i="36"/>
  <c r="AI46" i="36"/>
  <c r="AH46" i="36"/>
  <c r="AG46" i="36"/>
  <c r="AF46" i="36"/>
  <c r="Z46" i="36"/>
  <c r="S46" i="36"/>
  <c r="P46" i="36"/>
  <c r="J46" i="36"/>
  <c r="I46" i="36"/>
  <c r="H46" i="36"/>
  <c r="E46" i="36"/>
  <c r="AI45" i="36"/>
  <c r="AH45" i="36"/>
  <c r="AG45" i="36"/>
  <c r="AF45" i="36"/>
  <c r="Z45" i="36"/>
  <c r="S45" i="36"/>
  <c r="P45" i="36"/>
  <c r="J45" i="36"/>
  <c r="I45" i="36"/>
  <c r="H45" i="36"/>
  <c r="E45" i="36"/>
  <c r="AI44" i="36"/>
  <c r="AH44" i="36"/>
  <c r="AG44" i="36"/>
  <c r="AF44" i="36"/>
  <c r="Z44" i="36"/>
  <c r="S44" i="36"/>
  <c r="P44" i="36"/>
  <c r="J44" i="36"/>
  <c r="I44" i="36"/>
  <c r="H44" i="36"/>
  <c r="E44" i="36"/>
  <c r="AI43" i="36"/>
  <c r="AH43" i="36"/>
  <c r="AG43" i="36"/>
  <c r="AF43" i="36"/>
  <c r="Z43" i="36"/>
  <c r="S43" i="36"/>
  <c r="P43" i="36"/>
  <c r="J43" i="36"/>
  <c r="I43" i="36"/>
  <c r="H43" i="36"/>
  <c r="E43" i="36"/>
  <c r="AI42" i="36"/>
  <c r="AH42" i="36"/>
  <c r="AG42" i="36"/>
  <c r="AF42" i="36"/>
  <c r="Z42" i="36"/>
  <c r="S42" i="36"/>
  <c r="P42" i="36"/>
  <c r="J42" i="36"/>
  <c r="I42" i="36"/>
  <c r="H42" i="36"/>
  <c r="E42" i="36"/>
  <c r="AI41" i="36"/>
  <c r="AH41" i="36"/>
  <c r="AG41" i="36"/>
  <c r="AF41" i="36"/>
  <c r="Z41" i="36"/>
  <c r="S41" i="36"/>
  <c r="P41" i="36"/>
  <c r="J41" i="36"/>
  <c r="I41" i="36"/>
  <c r="H41" i="36"/>
  <c r="E41" i="36"/>
  <c r="AI40" i="36"/>
  <c r="AH40" i="36"/>
  <c r="AG40" i="36"/>
  <c r="AF40" i="36"/>
  <c r="Z40" i="36"/>
  <c r="S40" i="36"/>
  <c r="P40" i="36"/>
  <c r="J40" i="36"/>
  <c r="I40" i="36"/>
  <c r="H40" i="36"/>
  <c r="E40" i="36"/>
  <c r="AI39" i="36"/>
  <c r="AH39" i="36"/>
  <c r="AG39" i="36"/>
  <c r="AF39" i="36"/>
  <c r="Z39" i="36"/>
  <c r="S39" i="36"/>
  <c r="P39" i="36"/>
  <c r="J39" i="36"/>
  <c r="I39" i="36"/>
  <c r="H39" i="36"/>
  <c r="E39" i="36"/>
  <c r="AI38" i="36"/>
  <c r="AH38" i="36"/>
  <c r="AG38" i="36"/>
  <c r="AF38" i="36"/>
  <c r="Z38" i="36"/>
  <c r="S38" i="36"/>
  <c r="P38" i="36"/>
  <c r="J38" i="36"/>
  <c r="I38" i="36"/>
  <c r="H38" i="36"/>
  <c r="E38" i="36"/>
  <c r="AI37" i="36"/>
  <c r="AH37" i="36"/>
  <c r="AG37" i="36"/>
  <c r="AF37" i="36"/>
  <c r="Z37" i="36"/>
  <c r="S37" i="36"/>
  <c r="P37" i="36"/>
  <c r="J37" i="36"/>
  <c r="I37" i="36"/>
  <c r="H37" i="36"/>
  <c r="E37" i="36"/>
  <c r="AI36" i="36"/>
  <c r="AH36" i="36"/>
  <c r="AG36" i="36"/>
  <c r="AF36" i="36"/>
  <c r="Z36" i="36"/>
  <c r="S36" i="36"/>
  <c r="P36" i="36"/>
  <c r="J36" i="36"/>
  <c r="I36" i="36"/>
  <c r="H36" i="36"/>
  <c r="E36" i="36"/>
  <c r="AI35" i="36"/>
  <c r="AH35" i="36"/>
  <c r="AG35" i="36"/>
  <c r="AF35" i="36"/>
  <c r="Z35" i="36"/>
  <c r="S35" i="36"/>
  <c r="P35" i="36"/>
  <c r="J35" i="36"/>
  <c r="I35" i="36"/>
  <c r="H35" i="36"/>
  <c r="E35" i="36"/>
  <c r="AI34" i="36"/>
  <c r="AH34" i="36"/>
  <c r="AG34" i="36"/>
  <c r="AF34" i="36"/>
  <c r="Z34" i="36"/>
  <c r="S34" i="36"/>
  <c r="P34" i="36"/>
  <c r="J34" i="36"/>
  <c r="I34" i="36"/>
  <c r="H34" i="36"/>
  <c r="E34" i="36"/>
  <c r="AI33" i="36"/>
  <c r="AH33" i="36"/>
  <c r="AG33" i="36"/>
  <c r="AF33" i="36"/>
  <c r="Z33" i="36"/>
  <c r="S33" i="36"/>
  <c r="P33" i="36"/>
  <c r="J33" i="36"/>
  <c r="I33" i="36"/>
  <c r="H33" i="36"/>
  <c r="E33" i="36"/>
  <c r="AI32" i="36"/>
  <c r="AH32" i="36"/>
  <c r="AG32" i="36"/>
  <c r="AF32" i="36"/>
  <c r="Z32" i="36"/>
  <c r="S32" i="36"/>
  <c r="P32" i="36"/>
  <c r="J32" i="36"/>
  <c r="I32" i="36"/>
  <c r="H32" i="36"/>
  <c r="E32" i="36"/>
  <c r="AI31" i="36"/>
  <c r="AH31" i="36"/>
  <c r="AG31" i="36"/>
  <c r="AF31" i="36"/>
  <c r="Z31" i="36"/>
  <c r="S31" i="36"/>
  <c r="P31" i="36"/>
  <c r="J31" i="36"/>
  <c r="I31" i="36"/>
  <c r="H31" i="36"/>
  <c r="E31" i="36"/>
  <c r="AI30" i="36"/>
  <c r="AH30" i="36"/>
  <c r="AG30" i="36"/>
  <c r="AF30" i="36"/>
  <c r="Z30" i="36"/>
  <c r="S30" i="36"/>
  <c r="P30" i="36"/>
  <c r="J30" i="36"/>
  <c r="I30" i="36"/>
  <c r="H30" i="36"/>
  <c r="E30" i="36"/>
  <c r="AI29" i="36"/>
  <c r="AH29" i="36"/>
  <c r="AG29" i="36"/>
  <c r="AF29" i="36"/>
  <c r="Z29" i="36"/>
  <c r="S29" i="36"/>
  <c r="P29" i="36"/>
  <c r="J29" i="36"/>
  <c r="I29" i="36"/>
  <c r="H29" i="36"/>
  <c r="E29" i="36"/>
  <c r="AI28" i="36"/>
  <c r="AH28" i="36"/>
  <c r="AG28" i="36"/>
  <c r="AF28" i="36"/>
  <c r="Z28" i="36"/>
  <c r="S28" i="36"/>
  <c r="P28" i="36"/>
  <c r="J28" i="36"/>
  <c r="I28" i="36"/>
  <c r="H28" i="36"/>
  <c r="E28" i="36"/>
  <c r="AI27" i="36"/>
  <c r="AH27" i="36"/>
  <c r="AG27" i="36"/>
  <c r="AF27" i="36"/>
  <c r="Z27" i="36"/>
  <c r="S27" i="36"/>
  <c r="P27" i="36"/>
  <c r="J27" i="36"/>
  <c r="I27" i="36"/>
  <c r="H27" i="36"/>
  <c r="E27" i="36"/>
  <c r="AI26" i="36"/>
  <c r="AH26" i="36"/>
  <c r="AG26" i="36"/>
  <c r="AF26" i="36"/>
  <c r="Z26" i="36"/>
  <c r="S26" i="36"/>
  <c r="P26" i="36"/>
  <c r="J26" i="36"/>
  <c r="I26" i="36"/>
  <c r="H26" i="36"/>
  <c r="E26" i="36"/>
  <c r="AI25" i="36"/>
  <c r="AH25" i="36"/>
  <c r="AG25" i="36"/>
  <c r="AF25" i="36"/>
  <c r="Z25" i="36"/>
  <c r="S25" i="36"/>
  <c r="P25" i="36"/>
  <c r="J25" i="36"/>
  <c r="I25" i="36"/>
  <c r="H25" i="36"/>
  <c r="E25" i="36"/>
  <c r="AI24" i="36"/>
  <c r="AH24" i="36"/>
  <c r="AG24" i="36"/>
  <c r="AF24" i="36"/>
  <c r="Z24" i="36"/>
  <c r="S24" i="36"/>
  <c r="P24" i="36"/>
  <c r="J24" i="36"/>
  <c r="I24" i="36"/>
  <c r="H24" i="36"/>
  <c r="E24" i="36"/>
  <c r="AI23" i="36"/>
  <c r="AH23" i="36"/>
  <c r="AG23" i="36"/>
  <c r="AF23" i="36"/>
  <c r="Z23" i="36"/>
  <c r="S23" i="36"/>
  <c r="P23" i="36"/>
  <c r="J23" i="36"/>
  <c r="I23" i="36"/>
  <c r="H23" i="36"/>
  <c r="E23" i="36"/>
  <c r="AI22" i="36"/>
  <c r="AH22" i="36"/>
  <c r="AG22" i="36"/>
  <c r="AF22" i="36"/>
  <c r="Z22" i="36"/>
  <c r="S22" i="36"/>
  <c r="P22" i="36"/>
  <c r="J22" i="36"/>
  <c r="I22" i="36"/>
  <c r="H22" i="36"/>
  <c r="E22" i="36"/>
  <c r="AI21" i="36"/>
  <c r="AH21" i="36"/>
  <c r="AG21" i="36"/>
  <c r="AF21" i="36"/>
  <c r="Z21" i="36"/>
  <c r="S21" i="36"/>
  <c r="P21" i="36"/>
  <c r="J21" i="36"/>
  <c r="I21" i="36"/>
  <c r="H21" i="36"/>
  <c r="E21" i="36"/>
  <c r="AI20" i="36"/>
  <c r="AH20" i="36"/>
  <c r="AG20" i="36"/>
  <c r="AF20" i="36"/>
  <c r="Z20" i="36"/>
  <c r="S20" i="36"/>
  <c r="P20" i="36"/>
  <c r="J20" i="36"/>
  <c r="I20" i="36"/>
  <c r="H20" i="36"/>
  <c r="E20" i="36"/>
  <c r="AI19" i="36"/>
  <c r="AH19" i="36"/>
  <c r="AG19" i="36"/>
  <c r="AF19" i="36"/>
  <c r="Z19" i="36"/>
  <c r="S19" i="36"/>
  <c r="P19" i="36"/>
  <c r="J19" i="36"/>
  <c r="I19" i="36"/>
  <c r="H19" i="36"/>
  <c r="E19" i="36"/>
  <c r="AI18" i="36"/>
  <c r="AH18" i="36"/>
  <c r="AG18" i="36"/>
  <c r="AF18" i="36"/>
  <c r="Z18" i="36"/>
  <c r="S18" i="36"/>
  <c r="P18" i="36"/>
  <c r="J18" i="36"/>
  <c r="I18" i="36"/>
  <c r="H18" i="36"/>
  <c r="E18" i="36"/>
  <c r="AI17" i="36"/>
  <c r="AH17" i="36"/>
  <c r="AG17" i="36"/>
  <c r="AF17" i="36"/>
  <c r="Z17" i="36"/>
  <c r="S17" i="36"/>
  <c r="P17" i="36"/>
  <c r="J17" i="36"/>
  <c r="I17" i="36"/>
  <c r="H17" i="36"/>
  <c r="E17" i="36"/>
  <c r="AI16" i="36"/>
  <c r="AH16" i="36"/>
  <c r="AG16" i="36"/>
  <c r="AF16" i="36"/>
  <c r="Z16" i="36"/>
  <c r="S16" i="36"/>
  <c r="P16" i="36"/>
  <c r="J16" i="36"/>
  <c r="I16" i="36"/>
  <c r="H16" i="36"/>
  <c r="E16" i="36"/>
  <c r="AI15" i="36"/>
  <c r="AH15" i="36"/>
  <c r="AG15" i="36"/>
  <c r="AF15" i="36"/>
  <c r="Z15" i="36"/>
  <c r="S15" i="36"/>
  <c r="P15" i="36"/>
  <c r="J15" i="36"/>
  <c r="I15" i="36"/>
  <c r="H15" i="36"/>
  <c r="E15" i="36"/>
  <c r="AI14" i="36"/>
  <c r="AH14" i="36"/>
  <c r="AG14" i="36"/>
  <c r="AF14" i="36"/>
  <c r="Z14" i="36"/>
  <c r="S14" i="36"/>
  <c r="P14" i="36"/>
  <c r="J14" i="36"/>
  <c r="I14" i="36"/>
  <c r="H14" i="36"/>
  <c r="E14" i="36"/>
  <c r="AI13" i="36"/>
  <c r="AH13" i="36"/>
  <c r="AG13" i="36"/>
  <c r="AF13" i="36"/>
  <c r="Z13" i="36"/>
  <c r="S13" i="36"/>
  <c r="P13" i="36"/>
  <c r="J13" i="36"/>
  <c r="I13" i="36"/>
  <c r="H13" i="36"/>
  <c r="E13" i="36"/>
  <c r="AI12" i="36"/>
  <c r="AH12" i="36"/>
  <c r="AG12" i="36"/>
  <c r="AF12" i="36"/>
  <c r="Z12" i="36"/>
  <c r="S12" i="36"/>
  <c r="P12" i="36"/>
  <c r="J12" i="36"/>
  <c r="I12" i="36"/>
  <c r="H12" i="36"/>
  <c r="E12" i="36"/>
  <c r="AI11" i="36"/>
  <c r="AH11" i="36"/>
  <c r="AG11" i="36"/>
  <c r="AF11" i="36"/>
  <c r="Z11" i="36"/>
  <c r="S11" i="36"/>
  <c r="P11" i="36"/>
  <c r="J11" i="36"/>
  <c r="I11" i="36"/>
  <c r="H11" i="36"/>
  <c r="E11" i="36"/>
  <c r="AI138" i="36"/>
  <c r="AH138" i="36"/>
  <c r="AG138" i="36"/>
  <c r="AF138" i="36"/>
  <c r="Z138" i="36"/>
  <c r="S138" i="36"/>
  <c r="P138" i="36"/>
  <c r="J138" i="36"/>
  <c r="I138" i="36"/>
  <c r="H138" i="36"/>
  <c r="E138" i="36"/>
  <c r="AI137" i="36"/>
  <c r="AH137" i="36"/>
  <c r="AG137" i="36"/>
  <c r="AF137" i="36"/>
  <c r="Z137" i="36"/>
  <c r="S137" i="36"/>
  <c r="P137" i="36"/>
  <c r="J137" i="36"/>
  <c r="I137" i="36"/>
  <c r="H137" i="36"/>
  <c r="E137" i="36"/>
  <c r="AI136" i="36"/>
  <c r="AH136" i="36"/>
  <c r="AG136" i="36"/>
  <c r="AF136" i="36"/>
  <c r="Z136" i="36"/>
  <c r="S136" i="36"/>
  <c r="P136" i="36"/>
  <c r="J136" i="36"/>
  <c r="I136" i="36"/>
  <c r="H136" i="36"/>
  <c r="E136" i="36"/>
  <c r="AI135" i="36"/>
  <c r="AH135" i="36"/>
  <c r="AG135" i="36"/>
  <c r="AF135" i="36"/>
  <c r="Z135" i="36"/>
  <c r="S135" i="36"/>
  <c r="P135" i="36"/>
  <c r="J135" i="36"/>
  <c r="I135" i="36"/>
  <c r="H135" i="36"/>
  <c r="E135" i="36"/>
  <c r="AI134" i="36"/>
  <c r="AH134" i="36"/>
  <c r="AG134" i="36"/>
  <c r="AF134" i="36"/>
  <c r="Z134" i="36"/>
  <c r="S134" i="36"/>
  <c r="P134" i="36"/>
  <c r="J134" i="36"/>
  <c r="I134" i="36"/>
  <c r="H134" i="36"/>
  <c r="E134" i="36"/>
  <c r="AI133" i="36"/>
  <c r="AH133" i="36"/>
  <c r="AG133" i="36"/>
  <c r="AF133" i="36"/>
  <c r="Z133" i="36"/>
  <c r="S133" i="36"/>
  <c r="P133" i="36"/>
  <c r="J133" i="36"/>
  <c r="I133" i="36"/>
  <c r="H133" i="36"/>
  <c r="E133" i="36"/>
  <c r="AI132" i="36"/>
  <c r="AH132" i="36"/>
  <c r="AG132" i="36"/>
  <c r="AF132" i="36"/>
  <c r="Z132" i="36"/>
  <c r="S132" i="36"/>
  <c r="P132" i="36"/>
  <c r="J132" i="36"/>
  <c r="I132" i="36"/>
  <c r="H132" i="36"/>
  <c r="E132" i="36"/>
  <c r="AI131" i="36"/>
  <c r="AH131" i="36"/>
  <c r="AG131" i="36"/>
  <c r="AF131" i="36"/>
  <c r="Z131" i="36"/>
  <c r="S131" i="36"/>
  <c r="P131" i="36"/>
  <c r="J131" i="36"/>
  <c r="I131" i="36"/>
  <c r="H131" i="36"/>
  <c r="E131" i="36"/>
  <c r="AI130" i="36"/>
  <c r="AH130" i="36"/>
  <c r="AG130" i="36"/>
  <c r="AF130" i="36"/>
  <c r="Z130" i="36"/>
  <c r="S130" i="36"/>
  <c r="P130" i="36"/>
  <c r="J130" i="36"/>
  <c r="I130" i="36"/>
  <c r="H130" i="36"/>
  <c r="E130" i="36"/>
  <c r="AI129" i="36"/>
  <c r="AH129" i="36"/>
  <c r="AG129" i="36"/>
  <c r="AF129" i="36"/>
  <c r="Z129" i="36"/>
  <c r="S129" i="36"/>
  <c r="P129" i="36"/>
  <c r="J129" i="36"/>
  <c r="I129" i="36"/>
  <c r="H129" i="36"/>
  <c r="E129" i="36"/>
  <c r="AI128" i="36"/>
  <c r="AH128" i="36"/>
  <c r="AG128" i="36"/>
  <c r="AF128" i="36"/>
  <c r="Z128" i="36"/>
  <c r="S128" i="36"/>
  <c r="P128" i="36"/>
  <c r="J128" i="36"/>
  <c r="I128" i="36"/>
  <c r="H128" i="36"/>
  <c r="E128" i="36"/>
  <c r="AI127" i="36"/>
  <c r="AH127" i="36"/>
  <c r="AG127" i="36"/>
  <c r="AF127" i="36"/>
  <c r="Z127" i="36"/>
  <c r="S127" i="36"/>
  <c r="P127" i="36"/>
  <c r="J127" i="36"/>
  <c r="I127" i="36"/>
  <c r="H127" i="36"/>
  <c r="E127" i="36"/>
  <c r="AI126" i="36"/>
  <c r="AH126" i="36"/>
  <c r="AG126" i="36"/>
  <c r="AF126" i="36"/>
  <c r="Z126" i="36"/>
  <c r="S126" i="36"/>
  <c r="P126" i="36"/>
  <c r="J126" i="36"/>
  <c r="I126" i="36"/>
  <c r="H126" i="36"/>
  <c r="E126" i="36"/>
  <c r="AI125" i="36"/>
  <c r="AH125" i="36"/>
  <c r="AG125" i="36"/>
  <c r="AF125" i="36"/>
  <c r="Z125" i="36"/>
  <c r="S125" i="36"/>
  <c r="P125" i="36"/>
  <c r="J125" i="36"/>
  <c r="I125" i="36"/>
  <c r="H125" i="36"/>
  <c r="E125" i="36"/>
  <c r="AI124" i="36"/>
  <c r="AH124" i="36"/>
  <c r="AG124" i="36"/>
  <c r="AF124" i="36"/>
  <c r="Z124" i="36"/>
  <c r="S124" i="36"/>
  <c r="P124" i="36"/>
  <c r="J124" i="36"/>
  <c r="I124" i="36"/>
  <c r="H124" i="36"/>
  <c r="E124" i="36"/>
  <c r="AI123" i="36"/>
  <c r="AH123" i="36"/>
  <c r="AG123" i="36"/>
  <c r="AF123" i="36"/>
  <c r="Z123" i="36"/>
  <c r="S123" i="36"/>
  <c r="P123" i="36"/>
  <c r="J123" i="36"/>
  <c r="I123" i="36"/>
  <c r="H123" i="36"/>
  <c r="E123" i="36"/>
  <c r="AI122" i="36"/>
  <c r="AH122" i="36"/>
  <c r="AG122" i="36"/>
  <c r="AF122" i="36"/>
  <c r="Z122" i="36"/>
  <c r="S122" i="36"/>
  <c r="P122" i="36"/>
  <c r="J122" i="36"/>
  <c r="I122" i="36"/>
  <c r="H122" i="36"/>
  <c r="E122" i="36"/>
  <c r="AI121" i="36"/>
  <c r="AH121" i="36"/>
  <c r="AG121" i="36"/>
  <c r="AF121" i="36"/>
  <c r="Z121" i="36"/>
  <c r="S121" i="36"/>
  <c r="P121" i="36"/>
  <c r="J121" i="36"/>
  <c r="I121" i="36"/>
  <c r="H121" i="36"/>
  <c r="E121" i="36"/>
  <c r="AI120" i="36"/>
  <c r="AH120" i="36"/>
  <c r="AG120" i="36"/>
  <c r="AF120" i="36"/>
  <c r="Z120" i="36"/>
  <c r="S120" i="36"/>
  <c r="P120" i="36"/>
  <c r="J120" i="36"/>
  <c r="I120" i="36"/>
  <c r="H120" i="36"/>
  <c r="E120" i="36"/>
  <c r="AI119" i="36"/>
  <c r="AH119" i="36"/>
  <c r="AG119" i="36"/>
  <c r="AF119" i="36"/>
  <c r="Z119" i="36"/>
  <c r="S119" i="36"/>
  <c r="P119" i="36"/>
  <c r="J119" i="36"/>
  <c r="I119" i="36"/>
  <c r="H119" i="36"/>
  <c r="E119" i="36"/>
  <c r="AI118" i="36"/>
  <c r="AH118" i="36"/>
  <c r="AG118" i="36"/>
  <c r="AF118" i="36"/>
  <c r="Z118" i="36"/>
  <c r="S118" i="36"/>
  <c r="P118" i="36"/>
  <c r="J118" i="36"/>
  <c r="I118" i="36"/>
  <c r="H118" i="36"/>
  <c r="E118" i="36"/>
  <c r="AI117" i="36"/>
  <c r="AH117" i="36"/>
  <c r="AG117" i="36"/>
  <c r="AF117" i="36"/>
  <c r="Z117" i="36"/>
  <c r="S117" i="36"/>
  <c r="P117" i="36"/>
  <c r="J117" i="36"/>
  <c r="I117" i="36"/>
  <c r="H117" i="36"/>
  <c r="E117" i="36"/>
  <c r="AI116" i="36"/>
  <c r="AH116" i="36"/>
  <c r="AG116" i="36"/>
  <c r="AF116" i="36"/>
  <c r="Z116" i="36"/>
  <c r="S116" i="36"/>
  <c r="P116" i="36"/>
  <c r="J116" i="36"/>
  <c r="I116" i="36"/>
  <c r="H116" i="36"/>
  <c r="E116" i="36"/>
  <c r="AI115" i="36"/>
  <c r="AH115" i="36"/>
  <c r="AG115" i="36"/>
  <c r="AF115" i="36"/>
  <c r="Z115" i="36"/>
  <c r="S115" i="36"/>
  <c r="P115" i="36"/>
  <c r="J115" i="36"/>
  <c r="I115" i="36"/>
  <c r="H115" i="36"/>
  <c r="E115" i="36"/>
  <c r="AI114" i="36"/>
  <c r="AH114" i="36"/>
  <c r="AG114" i="36"/>
  <c r="AF114" i="36"/>
  <c r="Z114" i="36"/>
  <c r="S114" i="36"/>
  <c r="P114" i="36"/>
  <c r="J114" i="36"/>
  <c r="I114" i="36"/>
  <c r="H114" i="36"/>
  <c r="E114" i="36"/>
  <c r="AI113" i="36"/>
  <c r="AH113" i="36"/>
  <c r="AG113" i="36"/>
  <c r="AF113" i="36"/>
  <c r="Z113" i="36"/>
  <c r="S113" i="36"/>
  <c r="P113" i="36"/>
  <c r="J113" i="36"/>
  <c r="I113" i="36"/>
  <c r="H113" i="36"/>
  <c r="E113" i="36"/>
  <c r="AI112" i="36"/>
  <c r="AH112" i="36"/>
  <c r="AG112" i="36"/>
  <c r="AF112" i="36"/>
  <c r="Z112" i="36"/>
  <c r="S112" i="36"/>
  <c r="P112" i="36"/>
  <c r="J112" i="36"/>
  <c r="I112" i="36"/>
  <c r="H112" i="36"/>
  <c r="E112" i="36"/>
  <c r="AI111" i="36"/>
  <c r="AH111" i="36"/>
  <c r="AG111" i="36"/>
  <c r="AF111" i="36"/>
  <c r="Z111" i="36"/>
  <c r="S111" i="36"/>
  <c r="P111" i="36"/>
  <c r="J111" i="36"/>
  <c r="I111" i="36"/>
  <c r="H111" i="36"/>
  <c r="E111" i="36"/>
  <c r="AI110" i="36"/>
  <c r="AH110" i="36"/>
  <c r="AG110" i="36"/>
  <c r="AF110" i="36"/>
  <c r="Z110" i="36"/>
  <c r="S110" i="36"/>
  <c r="P110" i="36"/>
  <c r="J110" i="36"/>
  <c r="I110" i="36"/>
  <c r="H110" i="36"/>
  <c r="E110" i="36"/>
  <c r="AI109" i="36"/>
  <c r="AH109" i="36"/>
  <c r="AG109" i="36"/>
  <c r="AF109" i="36"/>
  <c r="Z109" i="36"/>
  <c r="S109" i="36"/>
  <c r="P109" i="36"/>
  <c r="J109" i="36"/>
  <c r="I109" i="36"/>
  <c r="H109" i="36"/>
  <c r="E109" i="36"/>
  <c r="AI108" i="36"/>
  <c r="AH108" i="36"/>
  <c r="AG108" i="36"/>
  <c r="AF108" i="36"/>
  <c r="Z108" i="36"/>
  <c r="S108" i="36"/>
  <c r="P108" i="36"/>
  <c r="J108" i="36"/>
  <c r="I108" i="36"/>
  <c r="H108" i="36"/>
  <c r="E108" i="36"/>
  <c r="AI107" i="36"/>
  <c r="AH107" i="36"/>
  <c r="AG107" i="36"/>
  <c r="AF107" i="36"/>
  <c r="Z107" i="36"/>
  <c r="S107" i="36"/>
  <c r="P107" i="36"/>
  <c r="J107" i="36"/>
  <c r="I107" i="36"/>
  <c r="H107" i="36"/>
  <c r="E107" i="36"/>
  <c r="AI106" i="36"/>
  <c r="AH106" i="36"/>
  <c r="AG106" i="36"/>
  <c r="AF106" i="36"/>
  <c r="Z106" i="36"/>
  <c r="S106" i="36"/>
  <c r="P106" i="36"/>
  <c r="J106" i="36"/>
  <c r="I106" i="36"/>
  <c r="H106" i="36"/>
  <c r="E106" i="36"/>
  <c r="AI105" i="36"/>
  <c r="AH105" i="36"/>
  <c r="AG105" i="36"/>
  <c r="AF105" i="36"/>
  <c r="Z105" i="36"/>
  <c r="S105" i="36"/>
  <c r="P105" i="36"/>
  <c r="J105" i="36"/>
  <c r="I105" i="36"/>
  <c r="H105" i="36"/>
  <c r="E105" i="36"/>
  <c r="AI104" i="36"/>
  <c r="AH104" i="36"/>
  <c r="AG104" i="36"/>
  <c r="AF104" i="36"/>
  <c r="Z104" i="36"/>
  <c r="S104" i="36"/>
  <c r="P104" i="36"/>
  <c r="J104" i="36"/>
  <c r="I104" i="36"/>
  <c r="H104" i="36"/>
  <c r="E104" i="36"/>
  <c r="AI103" i="36"/>
  <c r="AH103" i="36"/>
  <c r="AG103" i="36"/>
  <c r="AF103" i="36"/>
  <c r="Z103" i="36"/>
  <c r="S103" i="36"/>
  <c r="P103" i="36"/>
  <c r="J103" i="36"/>
  <c r="I103" i="36"/>
  <c r="H103" i="36"/>
  <c r="E103" i="36"/>
  <c r="AI102" i="36"/>
  <c r="AH102" i="36"/>
  <c r="AG102" i="36"/>
  <c r="AF102" i="36"/>
  <c r="Z102" i="36"/>
  <c r="S102" i="36"/>
  <c r="P102" i="36"/>
  <c r="J102" i="36"/>
  <c r="I102" i="36"/>
  <c r="H102" i="36"/>
  <c r="E102" i="36"/>
  <c r="AI101" i="36"/>
  <c r="AH101" i="36"/>
  <c r="AG101" i="36"/>
  <c r="AF101" i="36"/>
  <c r="Z101" i="36"/>
  <c r="S101" i="36"/>
  <c r="P101" i="36"/>
  <c r="J101" i="36"/>
  <c r="I101" i="36"/>
  <c r="H101" i="36"/>
  <c r="E101" i="36"/>
  <c r="AI100" i="36"/>
  <c r="AH100" i="36"/>
  <c r="AG100" i="36"/>
  <c r="AF100" i="36"/>
  <c r="Z100" i="36"/>
  <c r="S100" i="36"/>
  <c r="P100" i="36"/>
  <c r="J100" i="36"/>
  <c r="I100" i="36"/>
  <c r="H100" i="36"/>
  <c r="E100" i="36"/>
  <c r="AI99" i="36"/>
  <c r="AH99" i="36"/>
  <c r="AG99" i="36"/>
  <c r="AF99" i="36"/>
  <c r="Z99" i="36"/>
  <c r="S99" i="36"/>
  <c r="P99" i="36"/>
  <c r="J99" i="36"/>
  <c r="I99" i="36"/>
  <c r="H99" i="36"/>
  <c r="E99" i="36"/>
  <c r="AI98" i="36"/>
  <c r="AH98" i="36"/>
  <c r="AG98" i="36"/>
  <c r="AF98" i="36"/>
  <c r="Z98" i="36"/>
  <c r="S98" i="36"/>
  <c r="P98" i="36"/>
  <c r="J98" i="36"/>
  <c r="I98" i="36"/>
  <c r="H98" i="36"/>
  <c r="E98" i="36"/>
  <c r="AI97" i="36"/>
  <c r="AH97" i="36"/>
  <c r="AG97" i="36"/>
  <c r="AF97" i="36"/>
  <c r="Z97" i="36"/>
  <c r="S97" i="36"/>
  <c r="P97" i="36"/>
  <c r="J97" i="36"/>
  <c r="I97" i="36"/>
  <c r="H97" i="36"/>
  <c r="E97" i="36"/>
  <c r="AI96" i="36"/>
  <c r="AH96" i="36"/>
  <c r="AG96" i="36"/>
  <c r="AF96" i="36"/>
  <c r="Z96" i="36"/>
  <c r="S96" i="36"/>
  <c r="P96" i="36"/>
  <c r="J96" i="36"/>
  <c r="I96" i="36"/>
  <c r="H96" i="36"/>
  <c r="E96" i="36"/>
  <c r="AI95" i="36"/>
  <c r="AH95" i="36"/>
  <c r="AG95" i="36"/>
  <c r="AF95" i="36"/>
  <c r="Z95" i="36"/>
  <c r="S95" i="36"/>
  <c r="P95" i="36"/>
  <c r="J95" i="36"/>
  <c r="I95" i="36"/>
  <c r="H95" i="36"/>
  <c r="E95" i="36"/>
  <c r="AI94" i="36"/>
  <c r="AH94" i="36"/>
  <c r="AG94" i="36"/>
  <c r="AF94" i="36"/>
  <c r="Z94" i="36"/>
  <c r="S94" i="36"/>
  <c r="P94" i="36"/>
  <c r="J94" i="36"/>
  <c r="I94" i="36"/>
  <c r="H94" i="36"/>
  <c r="E94" i="36"/>
  <c r="AI93" i="36"/>
  <c r="AH93" i="36"/>
  <c r="AG93" i="36"/>
  <c r="AF93" i="36"/>
  <c r="Z93" i="36"/>
  <c r="S93" i="36"/>
  <c r="P93" i="36"/>
  <c r="J93" i="36"/>
  <c r="I93" i="36"/>
  <c r="H93" i="36"/>
  <c r="E93" i="36"/>
  <c r="AI92" i="36"/>
  <c r="AH92" i="36"/>
  <c r="AG92" i="36"/>
  <c r="AF92" i="36"/>
  <c r="Z92" i="36"/>
  <c r="S92" i="36"/>
  <c r="P92" i="36"/>
  <c r="J92" i="36"/>
  <c r="I92" i="36"/>
  <c r="H92" i="36"/>
  <c r="E92" i="36"/>
  <c r="AI91" i="36"/>
  <c r="AH91" i="36"/>
  <c r="AG91" i="36"/>
  <c r="AF91" i="36"/>
  <c r="Z91" i="36"/>
  <c r="S91" i="36"/>
  <c r="P91" i="36"/>
  <c r="J91" i="36"/>
  <c r="I91" i="36"/>
  <c r="H91" i="36"/>
  <c r="E91" i="36"/>
  <c r="AI90" i="36"/>
  <c r="AH90" i="36"/>
  <c r="AG90" i="36"/>
  <c r="AF90" i="36"/>
  <c r="Z90" i="36"/>
  <c r="S90" i="36"/>
  <c r="P90" i="36"/>
  <c r="J90" i="36"/>
  <c r="I90" i="36"/>
  <c r="H90" i="36"/>
  <c r="E90" i="36"/>
  <c r="AI89" i="36"/>
  <c r="AH89" i="36"/>
  <c r="AG89" i="36"/>
  <c r="AF89" i="36"/>
  <c r="Z89" i="36"/>
  <c r="S89" i="36"/>
  <c r="P89" i="36"/>
  <c r="J89" i="36"/>
  <c r="I89" i="36"/>
  <c r="H89" i="36"/>
  <c r="E89" i="36"/>
  <c r="AI88" i="36"/>
  <c r="AH88" i="36"/>
  <c r="AG88" i="36"/>
  <c r="AF88" i="36"/>
  <c r="Z88" i="36"/>
  <c r="S88" i="36"/>
  <c r="P88" i="36"/>
  <c r="J88" i="36"/>
  <c r="I88" i="36"/>
  <c r="H88" i="36"/>
  <c r="E88" i="36"/>
  <c r="AI87" i="36"/>
  <c r="AH87" i="36"/>
  <c r="AG87" i="36"/>
  <c r="AF87" i="36"/>
  <c r="Z87" i="36"/>
  <c r="S87" i="36"/>
  <c r="P87" i="36"/>
  <c r="J87" i="36"/>
  <c r="I87" i="36"/>
  <c r="H87" i="36"/>
  <c r="E87" i="36"/>
  <c r="AI86" i="36"/>
  <c r="AH86" i="36"/>
  <c r="AG86" i="36"/>
  <c r="AF86" i="36"/>
  <c r="Z86" i="36"/>
  <c r="S86" i="36"/>
  <c r="P86" i="36"/>
  <c r="J86" i="36"/>
  <c r="I86" i="36"/>
  <c r="H86" i="36"/>
  <c r="E86" i="36"/>
  <c r="AI85" i="36"/>
  <c r="AH85" i="36"/>
  <c r="AG85" i="36"/>
  <c r="AF85" i="36"/>
  <c r="Z85" i="36"/>
  <c r="S85" i="36"/>
  <c r="P85" i="36"/>
  <c r="J85" i="36"/>
  <c r="I85" i="36"/>
  <c r="H85" i="36"/>
  <c r="E85" i="36"/>
  <c r="AI84" i="36"/>
  <c r="AH84" i="36"/>
  <c r="AG84" i="36"/>
  <c r="AF84" i="36"/>
  <c r="Z84" i="36"/>
  <c r="S84" i="36"/>
  <c r="P84" i="36"/>
  <c r="J84" i="36"/>
  <c r="I84" i="36"/>
  <c r="H84" i="36"/>
  <c r="E84" i="36"/>
  <c r="AI83" i="36"/>
  <c r="AH83" i="36"/>
  <c r="AG83" i="36"/>
  <c r="AF83" i="36"/>
  <c r="Z83" i="36"/>
  <c r="S83" i="36"/>
  <c r="P83" i="36"/>
  <c r="J83" i="36"/>
  <c r="I83" i="36"/>
  <c r="H83" i="36"/>
  <c r="E83" i="36"/>
  <c r="AI82" i="36"/>
  <c r="AH82" i="36"/>
  <c r="AG82" i="36"/>
  <c r="AF82" i="36"/>
  <c r="Z82" i="36"/>
  <c r="S82" i="36"/>
  <c r="P82" i="36"/>
  <c r="J82" i="36"/>
  <c r="I82" i="36"/>
  <c r="H82" i="36"/>
  <c r="E82" i="36"/>
  <c r="AI81" i="36"/>
  <c r="AH81" i="36"/>
  <c r="AG81" i="36"/>
  <c r="AF81" i="36"/>
  <c r="Z81" i="36"/>
  <c r="S81" i="36"/>
  <c r="P81" i="36"/>
  <c r="J81" i="36"/>
  <c r="I81" i="36"/>
  <c r="H81" i="36"/>
  <c r="E81" i="36"/>
  <c r="AI80" i="36"/>
  <c r="AH80" i="36"/>
  <c r="AG80" i="36"/>
  <c r="AF80" i="36"/>
  <c r="Z80" i="36"/>
  <c r="S80" i="36"/>
  <c r="P80" i="36"/>
  <c r="J80" i="36"/>
  <c r="I80" i="36"/>
  <c r="H80" i="36"/>
  <c r="E80" i="36"/>
  <c r="AI79" i="36"/>
  <c r="AH79" i="36"/>
  <c r="AG79" i="36"/>
  <c r="AF79" i="36"/>
  <c r="Z79" i="36"/>
  <c r="S79" i="36"/>
  <c r="P79" i="36"/>
  <c r="J79" i="36"/>
  <c r="I79" i="36"/>
  <c r="H79" i="36"/>
  <c r="E79" i="36"/>
  <c r="AI78" i="36"/>
  <c r="AH78" i="36"/>
  <c r="AG78" i="36"/>
  <c r="AF78" i="36"/>
  <c r="Z78" i="36"/>
  <c r="S78" i="36"/>
  <c r="P78" i="36"/>
  <c r="J78" i="36"/>
  <c r="I78" i="36"/>
  <c r="H78" i="36"/>
  <c r="E78" i="36"/>
  <c r="AI77" i="36"/>
  <c r="AH77" i="36"/>
  <c r="AG77" i="36"/>
  <c r="AF77" i="36"/>
  <c r="Z77" i="36"/>
  <c r="S77" i="36"/>
  <c r="P77" i="36"/>
  <c r="J77" i="36"/>
  <c r="I77" i="36"/>
  <c r="H77" i="36"/>
  <c r="E77" i="36"/>
  <c r="AI76" i="36"/>
  <c r="AH76" i="36"/>
  <c r="AG76" i="36"/>
  <c r="AF76" i="36"/>
  <c r="Z76" i="36"/>
  <c r="S76" i="36"/>
  <c r="P76" i="36"/>
  <c r="J76" i="36"/>
  <c r="I76" i="36"/>
  <c r="H76" i="36"/>
  <c r="E76" i="36"/>
  <c r="AI75" i="36"/>
  <c r="AH75" i="36"/>
  <c r="AG75" i="36"/>
  <c r="AF75" i="36"/>
  <c r="Z75" i="36"/>
  <c r="S75" i="36"/>
  <c r="P75" i="36"/>
  <c r="J75" i="36"/>
  <c r="I75" i="36"/>
  <c r="H75" i="36"/>
  <c r="E75" i="36"/>
  <c r="AI170" i="36"/>
  <c r="AH170" i="36"/>
  <c r="AG170" i="36"/>
  <c r="AF170" i="36"/>
  <c r="Z170" i="36"/>
  <c r="S170" i="36"/>
  <c r="P170" i="36"/>
  <c r="J170" i="36"/>
  <c r="I170" i="36"/>
  <c r="H170" i="36"/>
  <c r="E170" i="36"/>
  <c r="AI169" i="36"/>
  <c r="AH169" i="36"/>
  <c r="AG169" i="36"/>
  <c r="AF169" i="36"/>
  <c r="Z169" i="36"/>
  <c r="S169" i="36"/>
  <c r="P169" i="36"/>
  <c r="J169" i="36"/>
  <c r="I169" i="36"/>
  <c r="H169" i="36"/>
  <c r="E169" i="36"/>
  <c r="AI168" i="36"/>
  <c r="AH168" i="36"/>
  <c r="AG168" i="36"/>
  <c r="AF168" i="36"/>
  <c r="Z168" i="36"/>
  <c r="S168" i="36"/>
  <c r="P168" i="36"/>
  <c r="J168" i="36"/>
  <c r="I168" i="36"/>
  <c r="H168" i="36"/>
  <c r="E168" i="36"/>
  <c r="AI167" i="36"/>
  <c r="AH167" i="36"/>
  <c r="AG167" i="36"/>
  <c r="AF167" i="36"/>
  <c r="Z167" i="36"/>
  <c r="S167" i="36"/>
  <c r="P167" i="36"/>
  <c r="J167" i="36"/>
  <c r="I167" i="36"/>
  <c r="H167" i="36"/>
  <c r="E167" i="36"/>
  <c r="AI166" i="36"/>
  <c r="AH166" i="36"/>
  <c r="AG166" i="36"/>
  <c r="AF166" i="36"/>
  <c r="Z166" i="36"/>
  <c r="S166" i="36"/>
  <c r="P166" i="36"/>
  <c r="J166" i="36"/>
  <c r="I166" i="36"/>
  <c r="H166" i="36"/>
  <c r="E166" i="36"/>
  <c r="AI165" i="36"/>
  <c r="AH165" i="36"/>
  <c r="AG165" i="36"/>
  <c r="AF165" i="36"/>
  <c r="Z165" i="36"/>
  <c r="S165" i="36"/>
  <c r="P165" i="36"/>
  <c r="J165" i="36"/>
  <c r="I165" i="36"/>
  <c r="H165" i="36"/>
  <c r="E165" i="36"/>
  <c r="AI164" i="36"/>
  <c r="AH164" i="36"/>
  <c r="AG164" i="36"/>
  <c r="AF164" i="36"/>
  <c r="Z164" i="36"/>
  <c r="S164" i="36"/>
  <c r="P164" i="36"/>
  <c r="J164" i="36"/>
  <c r="I164" i="36"/>
  <c r="H164" i="36"/>
  <c r="E164" i="36"/>
  <c r="AI163" i="36"/>
  <c r="AH163" i="36"/>
  <c r="AG163" i="36"/>
  <c r="AF163" i="36"/>
  <c r="Z163" i="36"/>
  <c r="S163" i="36"/>
  <c r="P163" i="36"/>
  <c r="J163" i="36"/>
  <c r="I163" i="36"/>
  <c r="H163" i="36"/>
  <c r="E163" i="36"/>
  <c r="AI162" i="36"/>
  <c r="AH162" i="36"/>
  <c r="AG162" i="36"/>
  <c r="AF162" i="36"/>
  <c r="Z162" i="36"/>
  <c r="S162" i="36"/>
  <c r="P162" i="36"/>
  <c r="J162" i="36"/>
  <c r="I162" i="36"/>
  <c r="H162" i="36"/>
  <c r="E162" i="36"/>
  <c r="AI161" i="36"/>
  <c r="AH161" i="36"/>
  <c r="AG161" i="36"/>
  <c r="AF161" i="36"/>
  <c r="Z161" i="36"/>
  <c r="S161" i="36"/>
  <c r="P161" i="36"/>
  <c r="J161" i="36"/>
  <c r="I161" i="36"/>
  <c r="H161" i="36"/>
  <c r="E161" i="36"/>
  <c r="AI160" i="36"/>
  <c r="AH160" i="36"/>
  <c r="AG160" i="36"/>
  <c r="AF160" i="36"/>
  <c r="Z160" i="36"/>
  <c r="S160" i="36"/>
  <c r="P160" i="36"/>
  <c r="J160" i="36"/>
  <c r="I160" i="36"/>
  <c r="H160" i="36"/>
  <c r="E160" i="36"/>
  <c r="AI159" i="36"/>
  <c r="AH159" i="36"/>
  <c r="AG159" i="36"/>
  <c r="AF159" i="36"/>
  <c r="Z159" i="36"/>
  <c r="S159" i="36"/>
  <c r="P159" i="36"/>
  <c r="J159" i="36"/>
  <c r="I159" i="36"/>
  <c r="H159" i="36"/>
  <c r="E159" i="36"/>
  <c r="AI158" i="36"/>
  <c r="AH158" i="36"/>
  <c r="AG158" i="36"/>
  <c r="AF158" i="36"/>
  <c r="Z158" i="36"/>
  <c r="S158" i="36"/>
  <c r="P158" i="36"/>
  <c r="J158" i="36"/>
  <c r="I158" i="36"/>
  <c r="H158" i="36"/>
  <c r="E158" i="36"/>
  <c r="AI157" i="36"/>
  <c r="AH157" i="36"/>
  <c r="AG157" i="36"/>
  <c r="AF157" i="36"/>
  <c r="Z157" i="36"/>
  <c r="S157" i="36"/>
  <c r="P157" i="36"/>
  <c r="J157" i="36"/>
  <c r="I157" i="36"/>
  <c r="H157" i="36"/>
  <c r="E157" i="36"/>
  <c r="AI156" i="36"/>
  <c r="AH156" i="36"/>
  <c r="AG156" i="36"/>
  <c r="AF156" i="36"/>
  <c r="Z156" i="36"/>
  <c r="S156" i="36"/>
  <c r="P156" i="36"/>
  <c r="J156" i="36"/>
  <c r="I156" i="36"/>
  <c r="H156" i="36"/>
  <c r="E156" i="36"/>
  <c r="AI155" i="36"/>
  <c r="AH155" i="36"/>
  <c r="AG155" i="36"/>
  <c r="AF155" i="36"/>
  <c r="Z155" i="36"/>
  <c r="S155" i="36"/>
  <c r="P155" i="36"/>
  <c r="J155" i="36"/>
  <c r="I155" i="36"/>
  <c r="H155" i="36"/>
  <c r="E155" i="36"/>
  <c r="AI154" i="36"/>
  <c r="AH154" i="36"/>
  <c r="AG154" i="36"/>
  <c r="AF154" i="36"/>
  <c r="Z154" i="36"/>
  <c r="S154" i="36"/>
  <c r="P154" i="36"/>
  <c r="J154" i="36"/>
  <c r="I154" i="36"/>
  <c r="H154" i="36"/>
  <c r="E154" i="36"/>
  <c r="AI153" i="36"/>
  <c r="AH153" i="36"/>
  <c r="AG153" i="36"/>
  <c r="AF153" i="36"/>
  <c r="Z153" i="36"/>
  <c r="S153" i="36"/>
  <c r="P153" i="36"/>
  <c r="J153" i="36"/>
  <c r="I153" i="36"/>
  <c r="H153" i="36"/>
  <c r="E153" i="36"/>
  <c r="AI152" i="36"/>
  <c r="AH152" i="36"/>
  <c r="AG152" i="36"/>
  <c r="AF152" i="36"/>
  <c r="Z152" i="36"/>
  <c r="S152" i="36"/>
  <c r="P152" i="36"/>
  <c r="J152" i="36"/>
  <c r="I152" i="36"/>
  <c r="H152" i="36"/>
  <c r="E152" i="36"/>
  <c r="AI151" i="36"/>
  <c r="AH151" i="36"/>
  <c r="AG151" i="36"/>
  <c r="AF151" i="36"/>
  <c r="Z151" i="36"/>
  <c r="S151" i="36"/>
  <c r="P151" i="36"/>
  <c r="J151" i="36"/>
  <c r="I151" i="36"/>
  <c r="H151" i="36"/>
  <c r="E151" i="36"/>
  <c r="AI150" i="36"/>
  <c r="AH150" i="36"/>
  <c r="AG150" i="36"/>
  <c r="AF150" i="36"/>
  <c r="Z150" i="36"/>
  <c r="S150" i="36"/>
  <c r="P150" i="36"/>
  <c r="J150" i="36"/>
  <c r="I150" i="36"/>
  <c r="H150" i="36"/>
  <c r="E150" i="36"/>
  <c r="AI149" i="36"/>
  <c r="AH149" i="36"/>
  <c r="AG149" i="36"/>
  <c r="AF149" i="36"/>
  <c r="Z149" i="36"/>
  <c r="S149" i="36"/>
  <c r="P149" i="36"/>
  <c r="J149" i="36"/>
  <c r="I149" i="36"/>
  <c r="H149" i="36"/>
  <c r="E149" i="36"/>
  <c r="AI148" i="36"/>
  <c r="AH148" i="36"/>
  <c r="AG148" i="36"/>
  <c r="AF148" i="36"/>
  <c r="Z148" i="36"/>
  <c r="S148" i="36"/>
  <c r="P148" i="36"/>
  <c r="J148" i="36"/>
  <c r="I148" i="36"/>
  <c r="H148" i="36"/>
  <c r="E148" i="36"/>
  <c r="AI147" i="36"/>
  <c r="AH147" i="36"/>
  <c r="AG147" i="36"/>
  <c r="AF147" i="36"/>
  <c r="Z147" i="36"/>
  <c r="S147" i="36"/>
  <c r="P147" i="36"/>
  <c r="J147" i="36"/>
  <c r="I147" i="36"/>
  <c r="H147" i="36"/>
  <c r="E147" i="36"/>
  <c r="AI146" i="36"/>
  <c r="AH146" i="36"/>
  <c r="AG146" i="36"/>
  <c r="AF146" i="36"/>
  <c r="Z146" i="36"/>
  <c r="S146" i="36"/>
  <c r="P146" i="36"/>
  <c r="J146" i="36"/>
  <c r="I146" i="36"/>
  <c r="H146" i="36"/>
  <c r="E146" i="36"/>
  <c r="AI145" i="36"/>
  <c r="AH145" i="36"/>
  <c r="AG145" i="36"/>
  <c r="AF145" i="36"/>
  <c r="Z145" i="36"/>
  <c r="S145" i="36"/>
  <c r="P145" i="36"/>
  <c r="J145" i="36"/>
  <c r="I145" i="36"/>
  <c r="H145" i="36"/>
  <c r="E145" i="36"/>
  <c r="AI144" i="36"/>
  <c r="AH144" i="36"/>
  <c r="AG144" i="36"/>
  <c r="AF144" i="36"/>
  <c r="Z144" i="36"/>
  <c r="S144" i="36"/>
  <c r="P144" i="36"/>
  <c r="J144" i="36"/>
  <c r="I144" i="36"/>
  <c r="H144" i="36"/>
  <c r="E144" i="36"/>
  <c r="AI143" i="36"/>
  <c r="AH143" i="36"/>
  <c r="AG143" i="36"/>
  <c r="AF143" i="36"/>
  <c r="Z143" i="36"/>
  <c r="S143" i="36"/>
  <c r="P143" i="36"/>
  <c r="J143" i="36"/>
  <c r="I143" i="36"/>
  <c r="H143" i="36"/>
  <c r="E143" i="36"/>
  <c r="AI142" i="36"/>
  <c r="AH142" i="36"/>
  <c r="AG142" i="36"/>
  <c r="AF142" i="36"/>
  <c r="Z142" i="36"/>
  <c r="S142" i="36"/>
  <c r="P142" i="36"/>
  <c r="J142" i="36"/>
  <c r="I142" i="36"/>
  <c r="H142" i="36"/>
  <c r="E142" i="36"/>
  <c r="AI141" i="36"/>
  <c r="AH141" i="36"/>
  <c r="AG141" i="36"/>
  <c r="AF141" i="36"/>
  <c r="Z141" i="36"/>
  <c r="S141" i="36"/>
  <c r="P141" i="36"/>
  <c r="J141" i="36"/>
  <c r="I141" i="36"/>
  <c r="H141" i="36"/>
  <c r="E141" i="36"/>
  <c r="AI140" i="36"/>
  <c r="AH140" i="36"/>
  <c r="AG140" i="36"/>
  <c r="AF140" i="36"/>
  <c r="Z140" i="36"/>
  <c r="S140" i="36"/>
  <c r="P140" i="36"/>
  <c r="J140" i="36"/>
  <c r="I140" i="36"/>
  <c r="H140" i="36"/>
  <c r="E140" i="36"/>
  <c r="AI139" i="36"/>
  <c r="AH139" i="36"/>
  <c r="AG139" i="36"/>
  <c r="AF139" i="36"/>
  <c r="Z139" i="36"/>
  <c r="S139" i="36"/>
  <c r="P139" i="36"/>
  <c r="J139" i="36"/>
  <c r="I139" i="36"/>
  <c r="H139" i="36"/>
  <c r="E139" i="36"/>
  <c r="AI185" i="36"/>
  <c r="AI184" i="36"/>
  <c r="AI183" i="36"/>
  <c r="AI182" i="36"/>
  <c r="AI181" i="36"/>
  <c r="AI180" i="36"/>
  <c r="AI179" i="36"/>
  <c r="AI178" i="36"/>
  <c r="AI177" i="36"/>
  <c r="AI176" i="36"/>
  <c r="AI175" i="36"/>
  <c r="AI174" i="36"/>
  <c r="AI173" i="36"/>
  <c r="AI172" i="36"/>
  <c r="AI171" i="36"/>
  <c r="AI10" i="36"/>
  <c r="AI9" i="36"/>
  <c r="AI8" i="36"/>
  <c r="AI7" i="36"/>
  <c r="AI6" i="36"/>
  <c r="AI5" i="36"/>
  <c r="AI4" i="36"/>
  <c r="AI3" i="36"/>
  <c r="AH3" i="36"/>
  <c r="AG7" i="36"/>
  <c r="AF185" i="36"/>
  <c r="AF184" i="36"/>
  <c r="AF183" i="36"/>
  <c r="AF182" i="36"/>
  <c r="AF181" i="36"/>
  <c r="AF180" i="36"/>
  <c r="AF179" i="36"/>
  <c r="AF178" i="36"/>
  <c r="AF177" i="36"/>
  <c r="AF176" i="36"/>
  <c r="AF175" i="36"/>
  <c r="AF174" i="36"/>
  <c r="AF173" i="36"/>
  <c r="AF172" i="36"/>
  <c r="AF171" i="36"/>
  <c r="AF10" i="36"/>
  <c r="AF9" i="36"/>
  <c r="AF8" i="36"/>
  <c r="AF7" i="36"/>
  <c r="AF6" i="36"/>
  <c r="AF5" i="36"/>
  <c r="AF4" i="36"/>
  <c r="J185" i="36"/>
  <c r="J184" i="36"/>
  <c r="J183" i="36"/>
  <c r="J182" i="36"/>
  <c r="J181" i="36"/>
  <c r="J180" i="36"/>
  <c r="J179" i="36"/>
  <c r="J178" i="36"/>
  <c r="J177" i="36"/>
  <c r="J176" i="36"/>
  <c r="J175" i="36"/>
  <c r="J174" i="36"/>
  <c r="J173" i="36"/>
  <c r="J172" i="36"/>
  <c r="J171" i="36"/>
  <c r="J10" i="36"/>
  <c r="J9" i="36"/>
  <c r="J8" i="36"/>
  <c r="J7" i="36"/>
  <c r="J6" i="36"/>
  <c r="J5" i="36"/>
  <c r="J4" i="36"/>
  <c r="AF3" i="36"/>
  <c r="E3" i="36"/>
  <c r="J3" i="36"/>
  <c r="AG185" i="36"/>
  <c r="AG184" i="36"/>
  <c r="AG183" i="36"/>
  <c r="AG182" i="36"/>
  <c r="AG181" i="36"/>
  <c r="AG180" i="36"/>
  <c r="AG179" i="36"/>
  <c r="AG178" i="36"/>
  <c r="AG177" i="36"/>
  <c r="AG176" i="36"/>
  <c r="AG175" i="36"/>
  <c r="AG174" i="36"/>
  <c r="AG173" i="36"/>
  <c r="AG172" i="36"/>
  <c r="AG171" i="36"/>
  <c r="AG10" i="36"/>
  <c r="AG9" i="36"/>
  <c r="AG8" i="36"/>
  <c r="AG6" i="36"/>
  <c r="AG5" i="36"/>
  <c r="AG4" i="36"/>
  <c r="AG3" i="36"/>
  <c r="P3" i="36"/>
  <c r="AH185" i="36"/>
  <c r="Z185" i="36"/>
  <c r="S185" i="36"/>
  <c r="P185" i="36"/>
  <c r="I185" i="36"/>
  <c r="H185" i="36"/>
  <c r="E185" i="36"/>
  <c r="AH184" i="36"/>
  <c r="Z184" i="36"/>
  <c r="S184" i="36"/>
  <c r="P184" i="36"/>
  <c r="I184" i="36"/>
  <c r="H184" i="36"/>
  <c r="E184" i="36"/>
  <c r="AH183" i="36"/>
  <c r="Z183" i="36"/>
  <c r="S183" i="36"/>
  <c r="P183" i="36"/>
  <c r="I183" i="36"/>
  <c r="H183" i="36"/>
  <c r="E183" i="36"/>
  <c r="AH182" i="36"/>
  <c r="Z182" i="36"/>
  <c r="S182" i="36"/>
  <c r="P182" i="36"/>
  <c r="I182" i="36"/>
  <c r="H182" i="36"/>
  <c r="E182" i="36"/>
  <c r="AH181" i="36"/>
  <c r="Z181" i="36"/>
  <c r="S181" i="36"/>
  <c r="P181" i="36"/>
  <c r="I181" i="36"/>
  <c r="H181" i="36"/>
  <c r="E181" i="36"/>
  <c r="AH180" i="36"/>
  <c r="Z180" i="36"/>
  <c r="S180" i="36"/>
  <c r="P180" i="36"/>
  <c r="I180" i="36"/>
  <c r="H180" i="36"/>
  <c r="E180" i="36"/>
  <c r="AH179" i="36"/>
  <c r="Z179" i="36"/>
  <c r="S179" i="36"/>
  <c r="P179" i="36"/>
  <c r="I179" i="36"/>
  <c r="H179" i="36"/>
  <c r="E179" i="36"/>
  <c r="AH178" i="36"/>
  <c r="Z178" i="36"/>
  <c r="S178" i="36"/>
  <c r="P178" i="36"/>
  <c r="I178" i="36"/>
  <c r="H178" i="36"/>
  <c r="E178" i="36"/>
  <c r="AH177" i="36"/>
  <c r="Z177" i="36"/>
  <c r="S177" i="36"/>
  <c r="P177" i="36"/>
  <c r="I177" i="36"/>
  <c r="H177" i="36"/>
  <c r="E177" i="36"/>
  <c r="AH176" i="36"/>
  <c r="Z176" i="36"/>
  <c r="S176" i="36"/>
  <c r="P176" i="36"/>
  <c r="I176" i="36"/>
  <c r="H176" i="36"/>
  <c r="E176" i="36"/>
  <c r="AH175" i="36"/>
  <c r="Z175" i="36"/>
  <c r="S175" i="36"/>
  <c r="P175" i="36"/>
  <c r="I175" i="36"/>
  <c r="H175" i="36"/>
  <c r="E175" i="36"/>
  <c r="AH174" i="36"/>
  <c r="Z174" i="36"/>
  <c r="S174" i="36"/>
  <c r="P174" i="36"/>
  <c r="I174" i="36"/>
  <c r="H174" i="36"/>
  <c r="E174" i="36"/>
  <c r="AH173" i="36"/>
  <c r="Z173" i="36"/>
  <c r="S173" i="36"/>
  <c r="P173" i="36"/>
  <c r="I173" i="36"/>
  <c r="H173" i="36"/>
  <c r="E173" i="36"/>
  <c r="AH172" i="36"/>
  <c r="Z172" i="36"/>
  <c r="S172" i="36"/>
  <c r="P172" i="36"/>
  <c r="I172" i="36"/>
  <c r="H172" i="36"/>
  <c r="E172" i="36"/>
  <c r="AH171" i="36"/>
  <c r="Z171" i="36"/>
  <c r="S171" i="36"/>
  <c r="P171" i="36"/>
  <c r="I171" i="36"/>
  <c r="H171" i="36"/>
  <c r="E171" i="36"/>
  <c r="AH10" i="36"/>
  <c r="Z10" i="36"/>
  <c r="S10" i="36"/>
  <c r="P10" i="36"/>
  <c r="I10" i="36"/>
  <c r="H10" i="36"/>
  <c r="E10" i="36"/>
  <c r="AH9" i="36"/>
  <c r="Z9" i="36"/>
  <c r="S9" i="36"/>
  <c r="P9" i="36"/>
  <c r="I9" i="36"/>
  <c r="H9" i="36"/>
  <c r="E9" i="36"/>
  <c r="AH8" i="36"/>
  <c r="Z8" i="36"/>
  <c r="S8" i="36"/>
  <c r="P8" i="36"/>
  <c r="I8" i="36"/>
  <c r="H8" i="36"/>
  <c r="E8" i="36"/>
  <c r="AH7" i="36"/>
  <c r="Z7" i="36"/>
  <c r="S7" i="36"/>
  <c r="P7" i="36"/>
  <c r="I7" i="36"/>
  <c r="H7" i="36"/>
  <c r="E7" i="36"/>
  <c r="AH6" i="36"/>
  <c r="Z6" i="36"/>
  <c r="S6" i="36"/>
  <c r="P6" i="36"/>
  <c r="I6" i="36"/>
  <c r="H6" i="36"/>
  <c r="E6" i="36"/>
  <c r="AH5" i="36"/>
  <c r="Z5" i="36"/>
  <c r="S5" i="36"/>
  <c r="P5" i="36"/>
  <c r="I5" i="36"/>
  <c r="H5" i="36"/>
  <c r="E5" i="36"/>
  <c r="AH4" i="36"/>
  <c r="Z4" i="36"/>
  <c r="S4" i="36"/>
  <c r="P4" i="36"/>
  <c r="I4" i="36"/>
  <c r="H4" i="36"/>
  <c r="E4" i="36"/>
  <c r="S3" i="36"/>
  <c r="Z3" i="36"/>
  <c r="I3" i="36"/>
  <c r="H3" i="36"/>
</calcChain>
</file>

<file path=xl/sharedStrings.xml><?xml version="1.0" encoding="utf-8"?>
<sst xmlns="http://schemas.openxmlformats.org/spreadsheetml/2006/main" count="1747" uniqueCount="519">
  <si>
    <t>冷温水を作らないもの。屋外機ごとに記入。設置場所は屋内機の場所を記入。kW:冷房能力</t>
    <rPh sb="0" eb="1">
      <t>レイ</t>
    </rPh>
    <rPh sb="1" eb="3">
      <t>オンスイ</t>
    </rPh>
    <rPh sb="4" eb="5">
      <t>ツク</t>
    </rPh>
    <rPh sb="11" eb="13">
      <t>オクガイ</t>
    </rPh>
    <rPh sb="13" eb="14">
      <t>キ</t>
    </rPh>
    <rPh sb="17" eb="19">
      <t>キニュウ</t>
    </rPh>
    <rPh sb="20" eb="22">
      <t>セッチ</t>
    </rPh>
    <rPh sb="22" eb="24">
      <t>バショ</t>
    </rPh>
    <rPh sb="25" eb="27">
      <t>オクナイ</t>
    </rPh>
    <rPh sb="27" eb="28">
      <t>キ</t>
    </rPh>
    <rPh sb="29" eb="31">
      <t>バショ</t>
    </rPh>
    <rPh sb="32" eb="34">
      <t>キニュウ</t>
    </rPh>
    <rPh sb="38" eb="40">
      <t>レイボウ</t>
    </rPh>
    <rPh sb="40" eb="42">
      <t>ノウリョク</t>
    </rPh>
    <phoneticPr fontId="7"/>
  </si>
  <si>
    <t>遠心（天吊、床置）、軸流、斜流、ﾗｲﾝ-片吸込、両吸込-消音ﾎﾞｯｸｽ付-屋内、屋外-#、φ</t>
    <rPh sb="0" eb="2">
      <t>エンシン</t>
    </rPh>
    <rPh sb="3" eb="4">
      <t>テン</t>
    </rPh>
    <rPh sb="4" eb="5">
      <t>ツリ</t>
    </rPh>
    <rPh sb="6" eb="7">
      <t>ユカ</t>
    </rPh>
    <rPh sb="7" eb="8">
      <t>オ</t>
    </rPh>
    <rPh sb="10" eb="11">
      <t>ジク</t>
    </rPh>
    <rPh sb="11" eb="12">
      <t>リュウ</t>
    </rPh>
    <rPh sb="13" eb="15">
      <t>シャリュウ</t>
    </rPh>
    <phoneticPr fontId="5"/>
  </si>
  <si>
    <t>遠心（天吊、床置）、軸流、斜流-#、φ</t>
    <rPh sb="0" eb="2">
      <t>エンシン</t>
    </rPh>
    <rPh sb="3" eb="4">
      <t>テン</t>
    </rPh>
    <rPh sb="4" eb="5">
      <t>ツリ</t>
    </rPh>
    <rPh sb="6" eb="7">
      <t>ユカ</t>
    </rPh>
    <rPh sb="7" eb="8">
      <t>オ</t>
    </rPh>
    <rPh sb="10" eb="11">
      <t>ジク</t>
    </rPh>
    <rPh sb="11" eb="12">
      <t>リュウ</t>
    </rPh>
    <rPh sb="13" eb="15">
      <t>シャリュウ</t>
    </rPh>
    <phoneticPr fontId="7"/>
  </si>
  <si>
    <t>多段、単段、ﾗｲﾝ、水中-ﾕﾆｯﾄ式</t>
    <rPh sb="17" eb="18">
      <t>シキ</t>
    </rPh>
    <phoneticPr fontId="5"/>
  </si>
  <si>
    <t>多段、単段、ﾗｲﾝ-ﾕﾆｯﾄ式</t>
    <rPh sb="14" eb="15">
      <t>シキ</t>
    </rPh>
    <phoneticPr fontId="5"/>
  </si>
  <si>
    <t>多段、単段-ﾕﾆｯﾄ式</t>
    <rPh sb="10" eb="11">
      <t>シキ</t>
    </rPh>
    <phoneticPr fontId="5"/>
  </si>
  <si>
    <t>FRP製、鋼板製、ｽﾃﾝﾚｽ製、地下式</t>
    <rPh sb="3" eb="4">
      <t>セイ</t>
    </rPh>
    <rPh sb="5" eb="7">
      <t>コウハン</t>
    </rPh>
    <rPh sb="7" eb="8">
      <t>セイ</t>
    </rPh>
    <rPh sb="14" eb="15">
      <t>セイ</t>
    </rPh>
    <rPh sb="16" eb="19">
      <t>チカシキ</t>
    </rPh>
    <phoneticPr fontId="7"/>
  </si>
  <si>
    <t>保全
方式</t>
    <rPh sb="0" eb="2">
      <t>ホ</t>
    </rPh>
    <rPh sb="3" eb="5">
      <t>ホウシキ</t>
    </rPh>
    <phoneticPr fontId="3"/>
  </si>
  <si>
    <t>特殊</t>
    <rPh sb="0" eb="2">
      <t>トクシュ</t>
    </rPh>
    <phoneticPr fontId="3"/>
  </si>
  <si>
    <t>配管略号参照</t>
  </si>
  <si>
    <t>按分欄</t>
    <rPh sb="0" eb="2">
      <t>アンブン</t>
    </rPh>
    <rPh sb="2" eb="3">
      <t>ラン</t>
    </rPh>
    <phoneticPr fontId="3"/>
  </si>
  <si>
    <t>直近修繕年</t>
    <rPh sb="0" eb="2">
      <t>チョッキン</t>
    </rPh>
    <rPh sb="2" eb="4">
      <t>シュウゼン</t>
    </rPh>
    <rPh sb="4" eb="5">
      <t>ネン</t>
    </rPh>
    <phoneticPr fontId="3"/>
  </si>
  <si>
    <t>委託等情報</t>
    <rPh sb="0" eb="2">
      <t>イタク</t>
    </rPh>
    <rPh sb="2" eb="3">
      <t>トウ</t>
    </rPh>
    <rPh sb="3" eb="5">
      <t>ジョウホウ</t>
    </rPh>
    <phoneticPr fontId="3"/>
  </si>
  <si>
    <t>形式</t>
    <rPh sb="0" eb="2">
      <t>ケイシキ</t>
    </rPh>
    <phoneticPr fontId="3"/>
  </si>
  <si>
    <t>早急に措置が必要</t>
    <rPh sb="0" eb="2">
      <t>サッキュウ</t>
    </rPh>
    <rPh sb="3" eb="5">
      <t>ソチ</t>
    </rPh>
    <phoneticPr fontId="3"/>
  </si>
  <si>
    <t>３～５年以内に措置が必要</t>
    <rPh sb="7" eb="9">
      <t>ソチ</t>
    </rPh>
    <phoneticPr fontId="3"/>
  </si>
  <si>
    <t>衛生設備</t>
    <rPh sb="0" eb="2">
      <t>エイセイ</t>
    </rPh>
    <rPh sb="2" eb="4">
      <t>セツビ</t>
    </rPh>
    <phoneticPr fontId="3"/>
  </si>
  <si>
    <t>備考</t>
    <rPh sb="0" eb="2">
      <t>ビコウ</t>
    </rPh>
    <phoneticPr fontId="3"/>
  </si>
  <si>
    <t>保全方式</t>
    <rPh sb="0" eb="2">
      <t>ホ</t>
    </rPh>
    <rPh sb="2" eb="4">
      <t>ホウシキ</t>
    </rPh>
    <phoneticPr fontId="3"/>
  </si>
  <si>
    <t>中分類</t>
    <rPh sb="0" eb="3">
      <t>チュウブンルイ</t>
    </rPh>
    <phoneticPr fontId="3"/>
  </si>
  <si>
    <t>小分類</t>
    <rPh sb="0" eb="3">
      <t>ショウブンルイ</t>
    </rPh>
    <phoneticPr fontId="3"/>
  </si>
  <si>
    <t>大分類</t>
    <rPh sb="0" eb="3">
      <t>ダイブンルイ</t>
    </rPh>
    <phoneticPr fontId="3"/>
  </si>
  <si>
    <t>分類番号</t>
    <rPh sb="0" eb="2">
      <t>ブンルイ</t>
    </rPh>
    <rPh sb="2" eb="4">
      <t>バンゴウ</t>
    </rPh>
    <phoneticPr fontId="3"/>
  </si>
  <si>
    <t>予防</t>
    <rPh sb="0" eb="2">
      <t>ヨボウ</t>
    </rPh>
    <phoneticPr fontId="3"/>
  </si>
  <si>
    <t>事後</t>
    <rPh sb="0" eb="2">
      <t>ジゴ</t>
    </rPh>
    <phoneticPr fontId="3"/>
  </si>
  <si>
    <t>施設番号</t>
  </si>
  <si>
    <t>設置場所</t>
  </si>
  <si>
    <t>型式</t>
  </si>
  <si>
    <t>製造者名</t>
  </si>
  <si>
    <t>調査年度</t>
    <rPh sb="0" eb="2">
      <t>チョウサ</t>
    </rPh>
    <rPh sb="2" eb="3">
      <t>ネン</t>
    </rPh>
    <rPh sb="3" eb="4">
      <t>ド</t>
    </rPh>
    <phoneticPr fontId="3"/>
  </si>
  <si>
    <t>施設名</t>
    <rPh sb="2" eb="3">
      <t>メイ</t>
    </rPh>
    <phoneticPr fontId="3"/>
  </si>
  <si>
    <t>棟番号</t>
    <rPh sb="0" eb="1">
      <t>トウ</t>
    </rPh>
    <phoneticPr fontId="3"/>
  </si>
  <si>
    <t>小分類</t>
    <rPh sb="0" eb="1">
      <t>ショウ</t>
    </rPh>
    <rPh sb="1" eb="3">
      <t>ブンルイ</t>
    </rPh>
    <phoneticPr fontId="3"/>
  </si>
  <si>
    <t>仕様等</t>
    <rPh sb="0" eb="2">
      <t>シヨウ</t>
    </rPh>
    <rPh sb="2" eb="3">
      <t>トウ</t>
    </rPh>
    <phoneticPr fontId="3"/>
  </si>
  <si>
    <t>直近更新年</t>
    <rPh sb="0" eb="2">
      <t>チョッキン</t>
    </rPh>
    <rPh sb="2" eb="4">
      <t>コウシン</t>
    </rPh>
    <rPh sb="4" eb="5">
      <t>ネン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</si>
  <si>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</si>
  <si>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</si>
  <si>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現状</t>
    <rPh sb="0" eb="2">
      <t>ゲンジョウ</t>
    </rPh>
    <phoneticPr fontId="3"/>
  </si>
  <si>
    <t>対策方法</t>
    <rPh sb="0" eb="2">
      <t>タイサク</t>
    </rPh>
    <rPh sb="2" eb="4">
      <t>ホウホウ</t>
    </rPh>
    <phoneticPr fontId="3"/>
  </si>
  <si>
    <t>修繕履歴</t>
    <rPh sb="0" eb="2">
      <t>シュウゼン</t>
    </rPh>
    <rPh sb="2" eb="4">
      <t>リレキ</t>
    </rPh>
    <phoneticPr fontId="3"/>
  </si>
  <si>
    <t>調査備考</t>
    <rPh sb="0" eb="2">
      <t>チョウサ</t>
    </rPh>
    <rPh sb="2" eb="4">
      <t>ビコウ</t>
    </rPh>
    <phoneticPr fontId="3"/>
  </si>
  <si>
    <t>用途</t>
    <rPh sb="0" eb="2">
      <t>ヨウト</t>
    </rPh>
    <phoneticPr fontId="3"/>
  </si>
  <si>
    <t>仕様</t>
    <rPh sb="0" eb="2">
      <t>シヨウ</t>
    </rPh>
    <phoneticPr fontId="3"/>
  </si>
  <si>
    <t>写真番号</t>
    <rPh sb="0" eb="2">
      <t>シャシン</t>
    </rPh>
    <rPh sb="2" eb="4">
      <t>バンゴウ</t>
    </rPh>
    <phoneticPr fontId="3"/>
  </si>
  <si>
    <t>数量単位</t>
    <rPh sb="0" eb="2">
      <t>スウリョウ</t>
    </rPh>
    <rPh sb="2" eb="4">
      <t>タンイ</t>
    </rPh>
    <phoneticPr fontId="3"/>
  </si>
  <si>
    <t>台</t>
    <rPh sb="0" eb="1">
      <t>ダイ</t>
    </rPh>
    <phoneticPr fontId="3"/>
  </si>
  <si>
    <t>A</t>
    <phoneticPr fontId="3"/>
  </si>
  <si>
    <t>容量単位</t>
    <rPh sb="0" eb="2">
      <t>ヨウリョウ</t>
    </rPh>
    <rPh sb="2" eb="4">
      <t>タンイ</t>
    </rPh>
    <phoneticPr fontId="3"/>
  </si>
  <si>
    <t>給水設備</t>
    <rPh sb="0" eb="2">
      <t>キュウスイ</t>
    </rPh>
    <rPh sb="2" eb="4">
      <t>セツビ</t>
    </rPh>
    <phoneticPr fontId="3"/>
  </si>
  <si>
    <t>基</t>
    <rPh sb="0" eb="1">
      <t>キ</t>
    </rPh>
    <phoneticPr fontId="3"/>
  </si>
  <si>
    <t>その他</t>
    <rPh sb="2" eb="3">
      <t>タ</t>
    </rPh>
    <phoneticPr fontId="3"/>
  </si>
  <si>
    <t>給湯設備</t>
    <rPh sb="0" eb="2">
      <t>キュウトウ</t>
    </rPh>
    <rPh sb="2" eb="4">
      <t>セツビ</t>
    </rPh>
    <phoneticPr fontId="3"/>
  </si>
  <si>
    <t>ﾎﾞｲﾗｰ</t>
  </si>
  <si>
    <t>ﾍｯﾀﾞｰ</t>
  </si>
  <si>
    <t>排水設備</t>
    <rPh sb="0" eb="2">
      <t>ハイスイ</t>
    </rPh>
    <rPh sb="2" eb="4">
      <t>セツビ</t>
    </rPh>
    <phoneticPr fontId="3"/>
  </si>
  <si>
    <t>ｸﾞﾘｽﾄﾗｯﾌﾟ</t>
  </si>
  <si>
    <t>ｶﾞｽ設備</t>
    <rPh sb="3" eb="5">
      <t>セツビ</t>
    </rPh>
    <phoneticPr fontId="3"/>
  </si>
  <si>
    <t>衛生器具</t>
    <rPh sb="0" eb="2">
      <t>エイセイ</t>
    </rPh>
    <rPh sb="2" eb="4">
      <t>キグ</t>
    </rPh>
    <phoneticPr fontId="3"/>
  </si>
  <si>
    <t>事後</t>
  </si>
  <si>
    <t>ｼｬﾜｰ</t>
  </si>
  <si>
    <t>消火設備</t>
    <rPh sb="0" eb="2">
      <t>ショウカ</t>
    </rPh>
    <rPh sb="2" eb="4">
      <t>セツビ</t>
    </rPh>
    <phoneticPr fontId="3"/>
  </si>
  <si>
    <t>配管</t>
    <rPh sb="0" eb="2">
      <t>ハイカン</t>
    </rPh>
    <phoneticPr fontId="3"/>
  </si>
  <si>
    <t>ｵｲﾙﾎﾟﾝﾌﾟ</t>
  </si>
  <si>
    <t>ｵｲﾙﾀﾝｸ</t>
  </si>
  <si>
    <t>ｵｲﾙｻｰﾋﾞｽﾀﾝｸ</t>
  </si>
  <si>
    <t>ｿｰﾗｰｼｽﾃﾑ</t>
  </si>
  <si>
    <t>熱源設備</t>
    <rPh sb="0" eb="2">
      <t>ネツゲン</t>
    </rPh>
    <rPh sb="2" eb="4">
      <t>セツビ</t>
    </rPh>
    <phoneticPr fontId="3"/>
  </si>
  <si>
    <t>ﾁﾘﾝｸﾞﾕﾆｯﾄ</t>
  </si>
  <si>
    <t>空調設備</t>
    <rPh sb="0" eb="2">
      <t>クウチョウ</t>
    </rPh>
    <rPh sb="2" eb="4">
      <t>セツビ</t>
    </rPh>
    <phoneticPr fontId="3"/>
  </si>
  <si>
    <t>ﾌｧﾝｺｲﾙﾕﾆｯﾄ</t>
  </si>
  <si>
    <t>ﾌｧﾝｺﾝﾍﾞｸﾀｰ</t>
  </si>
  <si>
    <t>ｺﾝﾍﾞｸﾀｰ</t>
  </si>
  <si>
    <t>ﾍﾞｰｽﾎﾞｰﾄﾞﾋｰﾀｰ</t>
  </si>
  <si>
    <t>換気設備</t>
    <rPh sb="0" eb="2">
      <t>カンキ</t>
    </rPh>
    <rPh sb="2" eb="4">
      <t>セツビ</t>
    </rPh>
    <phoneticPr fontId="3"/>
  </si>
  <si>
    <t>自動制御設備</t>
    <rPh sb="0" eb="2">
      <t>ジドウ</t>
    </rPh>
    <rPh sb="2" eb="4">
      <t>セイギョ</t>
    </rPh>
    <rPh sb="4" eb="6">
      <t>セツビ</t>
    </rPh>
    <phoneticPr fontId="3"/>
  </si>
  <si>
    <t>容量</t>
    <phoneticPr fontId="3"/>
  </si>
  <si>
    <t>ﾀﾞｸﾄ設備</t>
    <rPh sb="4" eb="6">
      <t>セツビ</t>
    </rPh>
    <phoneticPr fontId="2"/>
  </si>
  <si>
    <t>配管設備</t>
    <rPh sb="0" eb="2">
      <t>ハイカン</t>
    </rPh>
    <rPh sb="2" eb="4">
      <t>セツビ</t>
    </rPh>
    <phoneticPr fontId="3"/>
  </si>
  <si>
    <t>設備機器データ</t>
    <rPh sb="0" eb="2">
      <t>セ</t>
    </rPh>
    <rPh sb="2" eb="4">
      <t>キキ</t>
    </rPh>
    <phoneticPr fontId="3"/>
  </si>
  <si>
    <t>修繕・更新</t>
    <rPh sb="0" eb="2">
      <t>シュウゼン</t>
    </rPh>
    <rPh sb="3" eb="5">
      <t>コウシン</t>
    </rPh>
    <phoneticPr fontId="3"/>
  </si>
  <si>
    <t>修繕・更新方法</t>
    <rPh sb="0" eb="2">
      <t>シュウゼン</t>
    </rPh>
    <rPh sb="3" eb="5">
      <t>コウシン</t>
    </rPh>
    <rPh sb="5" eb="7">
      <t>ホウホウ</t>
    </rPh>
    <phoneticPr fontId="3"/>
  </si>
  <si>
    <t>別紙　2</t>
    <rPh sb="0" eb="2">
      <t>ベッシ</t>
    </rPh>
    <phoneticPr fontId="3"/>
  </si>
  <si>
    <t>設備台帳</t>
    <rPh sb="0" eb="2">
      <t>セ</t>
    </rPh>
    <rPh sb="2" eb="4">
      <t>ダイチョウ</t>
    </rPh>
    <phoneticPr fontId="3"/>
  </si>
  <si>
    <t>判定</t>
    <phoneticPr fontId="3"/>
  </si>
  <si>
    <t>更新</t>
    <rPh sb="0" eb="2">
      <t>コウシン</t>
    </rPh>
    <phoneticPr fontId="3"/>
  </si>
  <si>
    <t>修繕</t>
    <rPh sb="0" eb="2">
      <t>シュウゼン</t>
    </rPh>
    <phoneticPr fontId="3"/>
  </si>
  <si>
    <t>部分</t>
    <rPh sb="0" eb="2">
      <t>ブブン</t>
    </rPh>
    <phoneticPr fontId="3"/>
  </si>
  <si>
    <t>式</t>
    <rPh sb="0" eb="1">
      <t>シキ</t>
    </rPh>
    <phoneticPr fontId="3"/>
  </si>
  <si>
    <t>入力ミス</t>
    <rPh sb="0" eb="2">
      <t>ニュウリョク</t>
    </rPh>
    <phoneticPr fontId="3"/>
  </si>
  <si>
    <t>A</t>
    <phoneticPr fontId="3"/>
  </si>
  <si>
    <t>B</t>
    <phoneticPr fontId="3"/>
  </si>
  <si>
    <t>C</t>
    <phoneticPr fontId="3"/>
  </si>
  <si>
    <t>判定</t>
    <rPh sb="0" eb="2">
      <t>ハンテイ</t>
    </rPh>
    <phoneticPr fontId="3"/>
  </si>
  <si>
    <t>調査表</t>
    <rPh sb="0" eb="2">
      <t>チョウサ</t>
    </rPh>
    <rPh sb="2" eb="3">
      <t>ヒョウ</t>
    </rPh>
    <phoneticPr fontId="3"/>
  </si>
  <si>
    <t>A</t>
  </si>
  <si>
    <t>※「修繕・更新」欄が違います</t>
  </si>
  <si>
    <t>※「数量」欄が違います</t>
  </si>
  <si>
    <t>グレーのセルは入力しないでください</t>
    <rPh sb="7" eb="9">
      <t>ニュウリョク</t>
    </rPh>
    <phoneticPr fontId="3"/>
  </si>
  <si>
    <t>調査
年度</t>
    <rPh sb="0" eb="2">
      <t>チョウサ</t>
    </rPh>
    <rPh sb="3" eb="5">
      <t>ネンド</t>
    </rPh>
    <phoneticPr fontId="3"/>
  </si>
  <si>
    <t>施設名</t>
    <rPh sb="0" eb="2">
      <t>シセツ</t>
    </rPh>
    <rPh sb="2" eb="3">
      <t>メイ</t>
    </rPh>
    <phoneticPr fontId="3"/>
  </si>
  <si>
    <t>施設番号</t>
    <rPh sb="0" eb="2">
      <t>シセツ</t>
    </rPh>
    <rPh sb="2" eb="4">
      <t>バンゴウ</t>
    </rPh>
    <phoneticPr fontId="3"/>
  </si>
  <si>
    <t>棟番号</t>
    <rPh sb="0" eb="1">
      <t>トウ</t>
    </rPh>
    <rPh sb="1" eb="3">
      <t>バンゴウ</t>
    </rPh>
    <phoneticPr fontId="3"/>
  </si>
  <si>
    <t>保全方式</t>
    <rPh sb="0" eb="2">
      <t>ホゼン</t>
    </rPh>
    <rPh sb="2" eb="4">
      <t>ホウシキ</t>
    </rPh>
    <phoneticPr fontId="3"/>
  </si>
  <si>
    <t>大分類</t>
    <rPh sb="0" eb="1">
      <t>ダイ</t>
    </rPh>
    <rPh sb="1" eb="3">
      <t>ブンルイ</t>
    </rPh>
    <phoneticPr fontId="3"/>
  </si>
  <si>
    <t>設置場所</t>
    <rPh sb="0" eb="2">
      <t>セッチ</t>
    </rPh>
    <rPh sb="2" eb="4">
      <t>バショ</t>
    </rPh>
    <phoneticPr fontId="3"/>
  </si>
  <si>
    <t>修繕
・
更新</t>
    <rPh sb="0" eb="2">
      <t>シュウゼン</t>
    </rPh>
    <rPh sb="5" eb="7">
      <t>コウシン</t>
    </rPh>
    <phoneticPr fontId="3"/>
  </si>
  <si>
    <t>修繕・更新
方法</t>
    <rPh sb="0" eb="2">
      <t>シュウゼン</t>
    </rPh>
    <rPh sb="3" eb="5">
      <t>コウシン</t>
    </rPh>
    <rPh sb="6" eb="8">
      <t>ホウホウ</t>
    </rPh>
    <phoneticPr fontId="3"/>
  </si>
  <si>
    <t>容量</t>
    <rPh sb="0" eb="2">
      <t>ヨウリョウ</t>
    </rPh>
    <phoneticPr fontId="3"/>
  </si>
  <si>
    <t>型式</t>
    <rPh sb="0" eb="2">
      <t>カタシキ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</si>
  <si>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</si>
  <si>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横浜市センター</t>
    <rPh sb="0" eb="3">
      <t>ヨコハマシ</t>
    </rPh>
    <phoneticPr fontId="3"/>
  </si>
  <si>
    <t>１階ﾎﾞｲﾗｰ室</t>
    <rPh sb="1" eb="2">
      <t>カイ</t>
    </rPh>
    <rPh sb="7" eb="8">
      <t>シツ</t>
    </rPh>
    <phoneticPr fontId="3"/>
  </si>
  <si>
    <t>早急に措置が必要</t>
    <phoneticPr fontId="3"/>
  </si>
  <si>
    <t>塗装補修</t>
    <rPh sb="0" eb="2">
      <t>トソウ</t>
    </rPh>
    <rPh sb="2" eb="4">
      <t>ホシュウ</t>
    </rPh>
    <phoneticPr fontId="3"/>
  </si>
  <si>
    <t>B-1</t>
    <phoneticPr fontId="3"/>
  </si>
  <si>
    <t>kW</t>
    <phoneticPr fontId="3"/>
  </si>
  <si>
    <t>FB-7-8S</t>
    <phoneticPr fontId="3"/>
  </si>
  <si>
    <t>前田鉄工</t>
    <rPh sb="0" eb="2">
      <t>マエダ</t>
    </rPh>
    <rPh sb="2" eb="4">
      <t>テッコウ</t>
    </rPh>
    <phoneticPr fontId="3"/>
  </si>
  <si>
    <t>横浜設備</t>
    <rPh sb="0" eb="2">
      <t>ヨコハマ</t>
    </rPh>
    <rPh sb="2" eb="4">
      <t>セツビ</t>
    </rPh>
    <phoneticPr fontId="3"/>
  </si>
  <si>
    <t>ﾁﾘﾝｸﾞﾕﾆｯﾄ</t>
    <phoneticPr fontId="3"/>
  </si>
  <si>
    <t>１階機械室</t>
    <rPh sb="1" eb="2">
      <t>カイ</t>
    </rPh>
    <rPh sb="2" eb="5">
      <t>キカイシツ</t>
    </rPh>
    <phoneticPr fontId="3"/>
  </si>
  <si>
    <t>経年劣化。保温破損</t>
    <rPh sb="0" eb="2">
      <t>ケイネン</t>
    </rPh>
    <rPh sb="2" eb="4">
      <t>レッカ</t>
    </rPh>
    <rPh sb="5" eb="7">
      <t>ホオン</t>
    </rPh>
    <rPh sb="7" eb="9">
      <t>ハソン</t>
    </rPh>
    <phoneticPr fontId="3"/>
  </si>
  <si>
    <t>B</t>
    <phoneticPr fontId="3"/>
  </si>
  <si>
    <t>3～5年以内に措置が必要</t>
    <phoneticPr fontId="3"/>
  </si>
  <si>
    <t>ｵｰﾊﾞｰﾎｰﾙ</t>
    <phoneticPr fontId="3"/>
  </si>
  <si>
    <t>C-1</t>
    <phoneticPr fontId="3"/>
  </si>
  <si>
    <t>RT</t>
    <phoneticPr fontId="3"/>
  </si>
  <si>
    <t>SCP-G400</t>
    <phoneticPr fontId="3"/>
  </si>
  <si>
    <t>東京三洋電機</t>
    <rPh sb="0" eb="2">
      <t>トウキョウ</t>
    </rPh>
    <rPh sb="2" eb="4">
      <t>サンヨウ</t>
    </rPh>
    <rPh sb="4" eb="6">
      <t>デンキ</t>
    </rPh>
    <phoneticPr fontId="3"/>
  </si>
  <si>
    <t>冷却塔</t>
    <rPh sb="0" eb="2">
      <t>レイキャク</t>
    </rPh>
    <rPh sb="2" eb="3">
      <t>トウ</t>
    </rPh>
    <phoneticPr fontId="3"/>
  </si>
  <si>
    <t>１階屋外</t>
    <rPh sb="1" eb="2">
      <t>カイ</t>
    </rPh>
    <rPh sb="2" eb="4">
      <t>オクガイ</t>
    </rPh>
    <phoneticPr fontId="3"/>
  </si>
  <si>
    <t>良好。架台に錆</t>
    <rPh sb="0" eb="2">
      <t>リョウコウ</t>
    </rPh>
    <rPh sb="3" eb="5">
      <t>カダイ</t>
    </rPh>
    <rPh sb="6" eb="7">
      <t>サビ</t>
    </rPh>
    <phoneticPr fontId="3"/>
  </si>
  <si>
    <t>早急に措置が必要</t>
    <phoneticPr fontId="3"/>
  </si>
  <si>
    <t>CT-1</t>
    <phoneticPr fontId="3"/>
  </si>
  <si>
    <t>kW</t>
    <phoneticPr fontId="3"/>
  </si>
  <si>
    <t>SC-40</t>
    <phoneticPr fontId="3"/>
  </si>
  <si>
    <t>ｼﾝﾜ</t>
    <phoneticPr fontId="3"/>
  </si>
  <si>
    <t>冷温水ﾎﾟﾝﾌﾟ</t>
    <rPh sb="0" eb="2">
      <t>レイオン</t>
    </rPh>
    <rPh sb="2" eb="3">
      <t>スイ</t>
    </rPh>
    <phoneticPr fontId="3"/>
  </si>
  <si>
    <t>経年劣化</t>
    <rPh sb="0" eb="2">
      <t>ケイネン</t>
    </rPh>
    <rPh sb="2" eb="4">
      <t>レッカ</t>
    </rPh>
    <phoneticPr fontId="3"/>
  </si>
  <si>
    <t>P-1</t>
    <phoneticPr fontId="3"/>
  </si>
  <si>
    <t>kW</t>
    <phoneticPr fontId="3"/>
  </si>
  <si>
    <t>65*50FSFD52.2</t>
    <phoneticPr fontId="3"/>
  </si>
  <si>
    <t>ｴﾊﾞﾗ</t>
    <phoneticPr fontId="3"/>
  </si>
  <si>
    <t>冷却水ﾎﾟﾝﾌﾟ</t>
    <rPh sb="0" eb="3">
      <t>レイキャクスイ</t>
    </rPh>
    <phoneticPr fontId="3"/>
  </si>
  <si>
    <t>良好</t>
    <rPh sb="0" eb="2">
      <t>リョウコウ</t>
    </rPh>
    <phoneticPr fontId="3"/>
  </si>
  <si>
    <t>C</t>
    <phoneticPr fontId="3"/>
  </si>
  <si>
    <t>当面措置を要しない</t>
    <phoneticPr fontId="3"/>
  </si>
  <si>
    <t>P-2</t>
    <phoneticPr fontId="3"/>
  </si>
  <si>
    <t>80*65A2-53.7</t>
    <phoneticPr fontId="3"/>
  </si>
  <si>
    <t>日立</t>
    <rPh sb="0" eb="2">
      <t>ヒタチ</t>
    </rPh>
    <phoneticPr fontId="3"/>
  </si>
  <si>
    <t>真空給水ﾎﾟﾝﾌﾟ</t>
    <rPh sb="0" eb="2">
      <t>シンクウ</t>
    </rPh>
    <rPh sb="2" eb="4">
      <t>キュウスイ</t>
    </rPh>
    <phoneticPr fontId="3"/>
  </si>
  <si>
    <t>P-3</t>
    <phoneticPr fontId="3"/>
  </si>
  <si>
    <t>kW</t>
    <phoneticPr fontId="3"/>
  </si>
  <si>
    <t>ｴﾊﾞﾗ</t>
    <phoneticPr fontId="3"/>
  </si>
  <si>
    <t>熱交換器</t>
    <rPh sb="0" eb="1">
      <t>ネツ</t>
    </rPh>
    <rPh sb="1" eb="3">
      <t>コウカン</t>
    </rPh>
    <rPh sb="3" eb="4">
      <t>キ</t>
    </rPh>
    <phoneticPr fontId="3"/>
  </si>
  <si>
    <t>C</t>
    <phoneticPr fontId="3"/>
  </si>
  <si>
    <t>当面措置を要しない</t>
    <phoneticPr fontId="3"/>
  </si>
  <si>
    <t>保温補修</t>
    <rPh sb="0" eb="2">
      <t>ホオン</t>
    </rPh>
    <rPh sb="2" eb="4">
      <t>ホシュウ</t>
    </rPh>
    <phoneticPr fontId="3"/>
  </si>
  <si>
    <t>HEX-1</t>
    <phoneticPr fontId="3"/>
  </si>
  <si>
    <t>島倉鉄工所</t>
    <rPh sb="0" eb="2">
      <t>シマクラ</t>
    </rPh>
    <rPh sb="2" eb="5">
      <t>テッコウジョ</t>
    </rPh>
    <phoneticPr fontId="3"/>
  </si>
  <si>
    <t>空調機</t>
    <rPh sb="0" eb="3">
      <t>クウチョウキ</t>
    </rPh>
    <phoneticPr fontId="3"/>
  </si>
  <si>
    <t>３階空調機械室</t>
    <rPh sb="1" eb="2">
      <t>カイ</t>
    </rPh>
    <rPh sb="2" eb="4">
      <t>クウチョウ</t>
    </rPh>
    <rPh sb="4" eb="7">
      <t>キカイシツ</t>
    </rPh>
    <phoneticPr fontId="3"/>
  </si>
  <si>
    <t>ﾍﾞｱﾘﾝｸﾞに異音。錆等の劣化が進行</t>
    <rPh sb="8" eb="10">
      <t>イオン</t>
    </rPh>
    <rPh sb="11" eb="12">
      <t>サビ</t>
    </rPh>
    <rPh sb="12" eb="13">
      <t>トウ</t>
    </rPh>
    <rPh sb="14" eb="16">
      <t>レッカ</t>
    </rPh>
    <rPh sb="17" eb="19">
      <t>シンコウ</t>
    </rPh>
    <phoneticPr fontId="3"/>
  </si>
  <si>
    <t>早急に措置が必要</t>
    <phoneticPr fontId="3"/>
  </si>
  <si>
    <t>ﾍﾞｱﾘﾝｸﾞの交換が必要</t>
    <rPh sb="8" eb="10">
      <t>コウカン</t>
    </rPh>
    <rPh sb="11" eb="13">
      <t>ヒツヨウ</t>
    </rPh>
    <phoneticPr fontId="3"/>
  </si>
  <si>
    <t>AHU-1</t>
    <phoneticPr fontId="3"/>
  </si>
  <si>
    <t>3階宴会場系統</t>
    <rPh sb="1" eb="2">
      <t>カイ</t>
    </rPh>
    <rPh sb="2" eb="5">
      <t>エンカイジョウ</t>
    </rPh>
    <rPh sb="5" eb="7">
      <t>ケイトウ</t>
    </rPh>
    <phoneticPr fontId="3"/>
  </si>
  <si>
    <t>ﾕﾆｯﾄ型</t>
    <rPh sb="4" eb="5">
      <t>ガタ</t>
    </rPh>
    <phoneticPr fontId="3"/>
  </si>
  <si>
    <t>m3/h</t>
    <phoneticPr fontId="3"/>
  </si>
  <si>
    <t>AHU-50S</t>
    <phoneticPr fontId="3"/>
  </si>
  <si>
    <t>1995年ｵｰﾊﾞｰﾎｰﾙ</t>
    <rPh sb="4" eb="5">
      <t>ネン</t>
    </rPh>
    <phoneticPr fontId="3"/>
  </si>
  <si>
    <t>B</t>
    <phoneticPr fontId="3"/>
  </si>
  <si>
    <t>3～5年以内に措置が必要</t>
    <phoneticPr fontId="3"/>
  </si>
  <si>
    <t>AHU-2</t>
    <phoneticPr fontId="3"/>
  </si>
  <si>
    <t>2階ｹｱﾌﾟﾗｻﾞ系統</t>
    <rPh sb="1" eb="2">
      <t>カイ</t>
    </rPh>
    <rPh sb="9" eb="11">
      <t>ケイトウ</t>
    </rPh>
    <phoneticPr fontId="3"/>
  </si>
  <si>
    <t>３階　宴会場</t>
    <rPh sb="1" eb="2">
      <t>カイ</t>
    </rPh>
    <rPh sb="3" eb="6">
      <t>エンカイジョウ</t>
    </rPh>
    <phoneticPr fontId="3"/>
  </si>
  <si>
    <t>屋外機錆あり。修理不可能</t>
    <rPh sb="0" eb="2">
      <t>オクガイ</t>
    </rPh>
    <rPh sb="2" eb="3">
      <t>キ</t>
    </rPh>
    <rPh sb="3" eb="4">
      <t>サビ</t>
    </rPh>
    <rPh sb="7" eb="9">
      <t>シュウリ</t>
    </rPh>
    <rPh sb="9" eb="12">
      <t>フカノウ</t>
    </rPh>
    <phoneticPr fontId="3"/>
  </si>
  <si>
    <t>B</t>
    <phoneticPr fontId="3"/>
  </si>
  <si>
    <t>3～5年以内に措置が必要</t>
    <phoneticPr fontId="3"/>
  </si>
  <si>
    <t>AC-1</t>
    <phoneticPr fontId="3"/>
  </si>
  <si>
    <t>kW</t>
    <phoneticPr fontId="3"/>
  </si>
  <si>
    <t>RZYP112F</t>
    <phoneticPr fontId="3"/>
  </si>
  <si>
    <t>ﾀﾞｲｷﾝ工業</t>
    <rPh sb="5" eb="7">
      <t>コウギョウ</t>
    </rPh>
    <phoneticPr fontId="3"/>
  </si>
  <si>
    <t>２階　会議室</t>
    <rPh sb="1" eb="2">
      <t>カイ</t>
    </rPh>
    <rPh sb="3" eb="6">
      <t>カイギシツ</t>
    </rPh>
    <phoneticPr fontId="3"/>
  </si>
  <si>
    <t>AC-2</t>
    <phoneticPr fontId="3"/>
  </si>
  <si>
    <t>三菱電機</t>
    <rPh sb="0" eb="2">
      <t>ミツビシ</t>
    </rPh>
    <rPh sb="2" eb="4">
      <t>デンキ</t>
    </rPh>
    <phoneticPr fontId="3"/>
  </si>
  <si>
    <t>２階　娯楽室</t>
    <rPh sb="1" eb="2">
      <t>カイ</t>
    </rPh>
    <rPh sb="3" eb="6">
      <t>ゴラクシツ</t>
    </rPh>
    <phoneticPr fontId="3"/>
  </si>
  <si>
    <t>AC-3</t>
    <phoneticPr fontId="3"/>
  </si>
  <si>
    <t>MUZ-VS28JS</t>
    <phoneticPr fontId="3"/>
  </si>
  <si>
    <t>１階　事務室</t>
    <rPh sb="1" eb="2">
      <t>カイ</t>
    </rPh>
    <rPh sb="3" eb="6">
      <t>ジムシツ</t>
    </rPh>
    <phoneticPr fontId="3"/>
  </si>
  <si>
    <t>能力がでない</t>
    <rPh sb="0" eb="2">
      <t>ノウリョク</t>
    </rPh>
    <phoneticPr fontId="3"/>
  </si>
  <si>
    <t>早急に措置が必要</t>
    <phoneticPr fontId="3"/>
  </si>
  <si>
    <t>機器更新</t>
    <rPh sb="0" eb="2">
      <t>キキ</t>
    </rPh>
    <rPh sb="2" eb="4">
      <t>コウシン</t>
    </rPh>
    <phoneticPr fontId="3"/>
  </si>
  <si>
    <t>AC-4</t>
    <phoneticPr fontId="3"/>
  </si>
  <si>
    <t>kW</t>
    <phoneticPr fontId="3"/>
  </si>
  <si>
    <t>MUZ-VS28JS</t>
    <phoneticPr fontId="3"/>
  </si>
  <si>
    <t>AC-5</t>
    <phoneticPr fontId="3"/>
  </si>
  <si>
    <t>RAS-2259ST</t>
    <phoneticPr fontId="3"/>
  </si>
  <si>
    <t>東芝</t>
    <rPh sb="0" eb="2">
      <t>トウシバ</t>
    </rPh>
    <phoneticPr fontId="3"/>
  </si>
  <si>
    <t>ﾌｧﾝｺｲﾙﾕﾆｯﾄ</t>
    <phoneticPr fontId="3"/>
  </si>
  <si>
    <t>１階　会議室</t>
    <rPh sb="1" eb="2">
      <t>カイ</t>
    </rPh>
    <rPh sb="3" eb="6">
      <t>カイギシツ</t>
    </rPh>
    <phoneticPr fontId="3"/>
  </si>
  <si>
    <t>FC-1</t>
    <phoneticPr fontId="3"/>
  </si>
  <si>
    <t>DCR-45CF</t>
    <phoneticPr fontId="3"/>
  </si>
  <si>
    <t>暖冷工業</t>
    <rPh sb="0" eb="1">
      <t>ダン</t>
    </rPh>
    <rPh sb="1" eb="2">
      <t>ヒヤ</t>
    </rPh>
    <rPh sb="2" eb="4">
      <t>コウギョウ</t>
    </rPh>
    <phoneticPr fontId="3"/>
  </si>
  <si>
    <t>１階　ﾛﾋﾞｰ</t>
    <rPh sb="1" eb="2">
      <t>カイ</t>
    </rPh>
    <phoneticPr fontId="3"/>
  </si>
  <si>
    <t>FC-2</t>
    <phoneticPr fontId="3"/>
  </si>
  <si>
    <t>DCR-30CF</t>
    <phoneticPr fontId="3"/>
  </si>
  <si>
    <t>２階　ﾛﾋﾞｰ</t>
    <rPh sb="1" eb="2">
      <t>カイ</t>
    </rPh>
    <phoneticPr fontId="3"/>
  </si>
  <si>
    <t>FC-3</t>
    <phoneticPr fontId="3"/>
  </si>
  <si>
    <t>DCR-80SF</t>
    <phoneticPr fontId="3"/>
  </si>
  <si>
    <t>３階　ﾛﾋﾞｰ</t>
    <rPh sb="1" eb="2">
      <t>カイ</t>
    </rPh>
    <phoneticPr fontId="3"/>
  </si>
  <si>
    <t>FC-4</t>
    <phoneticPr fontId="3"/>
  </si>
  <si>
    <t>DCR-60CF</t>
    <phoneticPr fontId="3"/>
  </si>
  <si>
    <t>機器送風機故障</t>
    <rPh sb="0" eb="2">
      <t>キキ</t>
    </rPh>
    <rPh sb="2" eb="5">
      <t>ソウフウキ</t>
    </rPh>
    <rPh sb="5" eb="7">
      <t>コショウ</t>
    </rPh>
    <phoneticPr fontId="3"/>
  </si>
  <si>
    <t>早急に措置が必要</t>
    <phoneticPr fontId="3"/>
  </si>
  <si>
    <t>送風機修繕</t>
    <rPh sb="0" eb="3">
      <t>ソウフウキ</t>
    </rPh>
    <rPh sb="3" eb="5">
      <t>シュウゼン</t>
    </rPh>
    <phoneticPr fontId="3"/>
  </si>
  <si>
    <t>FC-5</t>
    <phoneticPr fontId="3"/>
  </si>
  <si>
    <t>DCR-20CF</t>
    <phoneticPr fontId="3"/>
  </si>
  <si>
    <t>1階　多目的トイレ</t>
    <rPh sb="1" eb="2">
      <t>カイ</t>
    </rPh>
    <rPh sb="3" eb="6">
      <t>タモクテキ</t>
    </rPh>
    <phoneticPr fontId="3"/>
  </si>
  <si>
    <t>HT-1</t>
    <phoneticPr fontId="3"/>
  </si>
  <si>
    <t>遠赤外線パネルヒータ　1kW</t>
    <rPh sb="0" eb="4">
      <t>エンセキガイセン</t>
    </rPh>
    <phoneticPr fontId="3"/>
  </si>
  <si>
    <t>送風機</t>
    <rPh sb="0" eb="3">
      <t>ソウフウキ</t>
    </rPh>
    <phoneticPr fontId="3"/>
  </si>
  <si>
    <t>FS-1</t>
    <phoneticPr fontId="3"/>
  </si>
  <si>
    <t>SF-750</t>
    <phoneticPr fontId="3"/>
  </si>
  <si>
    <t>天井扇</t>
    <rPh sb="0" eb="2">
      <t>テンジョウ</t>
    </rPh>
    <rPh sb="2" eb="3">
      <t>オウギ</t>
    </rPh>
    <phoneticPr fontId="3"/>
  </si>
  <si>
    <t>FE-1</t>
    <phoneticPr fontId="3"/>
  </si>
  <si>
    <t>３階　湯沸室</t>
    <rPh sb="1" eb="2">
      <t>カイ</t>
    </rPh>
    <rPh sb="3" eb="5">
      <t>ユワ</t>
    </rPh>
    <rPh sb="5" eb="6">
      <t>シツ</t>
    </rPh>
    <phoneticPr fontId="3"/>
  </si>
  <si>
    <t>C</t>
    <phoneticPr fontId="3"/>
  </si>
  <si>
    <t>当面措置を要しない</t>
    <phoneticPr fontId="3"/>
  </si>
  <si>
    <t>FE-2</t>
    <phoneticPr fontId="3"/>
  </si>
  <si>
    <t>MIT-22</t>
    <phoneticPr fontId="3"/>
  </si>
  <si>
    <t>中央監視装置</t>
    <rPh sb="0" eb="2">
      <t>チュウオウ</t>
    </rPh>
    <rPh sb="2" eb="4">
      <t>カンシ</t>
    </rPh>
    <rPh sb="4" eb="6">
      <t>ソウチ</t>
    </rPh>
    <phoneticPr fontId="3"/>
  </si>
  <si>
    <t>１階事務室</t>
    <rPh sb="1" eb="2">
      <t>カイ</t>
    </rPh>
    <rPh sb="2" eb="5">
      <t>ジムシツ</t>
    </rPh>
    <phoneticPr fontId="3"/>
  </si>
  <si>
    <t>savic-net5</t>
    <phoneticPr fontId="3"/>
  </si>
  <si>
    <t>山武</t>
    <rPh sb="0" eb="2">
      <t>ヤマタケ</t>
    </rPh>
    <phoneticPr fontId="3"/>
  </si>
  <si>
    <t>横浜計装</t>
    <rPh sb="0" eb="2">
      <t>ヨコハマ</t>
    </rPh>
    <rPh sb="2" eb="3">
      <t>ケイ</t>
    </rPh>
    <rPh sb="3" eb="4">
      <t>ソウ</t>
    </rPh>
    <phoneticPr fontId="3"/>
  </si>
  <si>
    <t>自動制御盤</t>
    <rPh sb="0" eb="2">
      <t>ジドウ</t>
    </rPh>
    <rPh sb="2" eb="5">
      <t>セイギョバン</t>
    </rPh>
    <phoneticPr fontId="3"/>
  </si>
  <si>
    <t>1階機械室</t>
    <rPh sb="1" eb="2">
      <t>カイ</t>
    </rPh>
    <rPh sb="2" eb="5">
      <t>キカイシツ</t>
    </rPh>
    <phoneticPr fontId="3"/>
  </si>
  <si>
    <t>熱源系統</t>
    <rPh sb="0" eb="2">
      <t>ネツゲン</t>
    </rPh>
    <rPh sb="2" eb="4">
      <t>ケイトウ</t>
    </rPh>
    <phoneticPr fontId="3"/>
  </si>
  <si>
    <t>ﾀﾞｸﾄ設備</t>
    <rPh sb="4" eb="6">
      <t>セツビ</t>
    </rPh>
    <phoneticPr fontId="3"/>
  </si>
  <si>
    <t>ﾀﾞｸﾄ</t>
    <phoneticPr fontId="3"/>
  </si>
  <si>
    <t>冷温水配管</t>
    <rPh sb="0" eb="2">
      <t>レイオン</t>
    </rPh>
    <rPh sb="2" eb="3">
      <t>スイ</t>
    </rPh>
    <rPh sb="3" eb="5">
      <t>ハイカン</t>
    </rPh>
    <phoneticPr fontId="3"/>
  </si>
  <si>
    <t>赤錆あり。</t>
    <rPh sb="0" eb="1">
      <t>アカ</t>
    </rPh>
    <rPh sb="1" eb="2">
      <t>サビ</t>
    </rPh>
    <phoneticPr fontId="3"/>
  </si>
  <si>
    <t>B</t>
    <phoneticPr fontId="3"/>
  </si>
  <si>
    <t>3～5年以内に措置が必要</t>
    <phoneticPr fontId="3"/>
  </si>
  <si>
    <t>部分交換</t>
    <rPh sb="0" eb="2">
      <t>ブブン</t>
    </rPh>
    <rPh sb="2" eb="4">
      <t>コウカン</t>
    </rPh>
    <phoneticPr fontId="3"/>
  </si>
  <si>
    <t>VL</t>
    <phoneticPr fontId="3"/>
  </si>
  <si>
    <t>冷却水配管</t>
    <rPh sb="0" eb="3">
      <t>レイキャクスイ</t>
    </rPh>
    <rPh sb="3" eb="5">
      <t>ハイカン</t>
    </rPh>
    <phoneticPr fontId="3"/>
  </si>
  <si>
    <t>VL</t>
    <phoneticPr fontId="3"/>
  </si>
  <si>
    <t>予防</t>
    <rPh sb="0" eb="2">
      <t>ヨボウ</t>
    </rPh>
    <phoneticPr fontId="7"/>
  </si>
  <si>
    <t>一体型、ｾﾊﾟﾚｰﾄ型</t>
    <rPh sb="0" eb="3">
      <t>イッタイガタ</t>
    </rPh>
    <rPh sb="10" eb="11">
      <t>ガタ</t>
    </rPh>
    <phoneticPr fontId="7"/>
  </si>
  <si>
    <t>基</t>
    <rPh sb="0" eb="1">
      <t>キ</t>
    </rPh>
    <phoneticPr fontId="5"/>
  </si>
  <si>
    <t>RT</t>
  </si>
  <si>
    <t>○</t>
  </si>
  <si>
    <t>50RT(186kW)以上</t>
    <rPh sb="11" eb="13">
      <t>イジョウ</t>
    </rPh>
    <phoneticPr fontId="5"/>
  </si>
  <si>
    <t>ｵｰﾊﾞｰﾎｰﾙ</t>
  </si>
  <si>
    <t>あり</t>
  </si>
  <si>
    <t>50RT(186kW)未満</t>
    <rPh sb="11" eb="13">
      <t>ミマン</t>
    </rPh>
    <phoneticPr fontId="5"/>
  </si>
  <si>
    <t>kW</t>
  </si>
  <si>
    <t>無圧式、真空式</t>
    <rPh sb="0" eb="1">
      <t>ム</t>
    </rPh>
    <rPh sb="1" eb="2">
      <t>アツ</t>
    </rPh>
    <rPh sb="2" eb="3">
      <t>シキ</t>
    </rPh>
    <rPh sb="4" eb="6">
      <t>シンクウ</t>
    </rPh>
    <rPh sb="6" eb="7">
      <t>シキ</t>
    </rPh>
    <phoneticPr fontId="7"/>
  </si>
  <si>
    <t>冷凍機</t>
    <rPh sb="0" eb="3">
      <t>レイトウキ</t>
    </rPh>
    <phoneticPr fontId="7"/>
  </si>
  <si>
    <t>ﾀｰﾎﾞ式、ｽｸﾘｭｰ式、ﾚｼﾌﾟﾛ式、吸収式</t>
    <rPh sb="4" eb="5">
      <t>シキ</t>
    </rPh>
    <rPh sb="11" eb="12">
      <t>シキ</t>
    </rPh>
    <rPh sb="18" eb="19">
      <t>シキ</t>
    </rPh>
    <rPh sb="20" eb="22">
      <t>キュウシュウ</t>
    </rPh>
    <rPh sb="22" eb="23">
      <t>シキ</t>
    </rPh>
    <phoneticPr fontId="7"/>
  </si>
  <si>
    <t>空気熱源ﾋｰﾄﾎﾟﾝﾌﾟﾕﾆｯﾄ</t>
    <rPh sb="0" eb="2">
      <t>クウキ</t>
    </rPh>
    <rPh sb="2" eb="4">
      <t>ネツゲン</t>
    </rPh>
    <phoneticPr fontId="7"/>
  </si>
  <si>
    <t>台</t>
    <rPh sb="0" eb="1">
      <t>ダイ</t>
    </rPh>
    <phoneticPr fontId="5"/>
  </si>
  <si>
    <t>氷蓄熱ﾕﾆｯﾄ</t>
    <rPh sb="0" eb="1">
      <t>コオリ</t>
    </rPh>
    <rPh sb="1" eb="2">
      <t>チク</t>
    </rPh>
    <rPh sb="2" eb="3">
      <t>ネツ</t>
    </rPh>
    <phoneticPr fontId="7"/>
  </si>
  <si>
    <t>FRP製、鋼製、ｽﾃﾝﾚｽ製、ｱﾙﾐ製</t>
    <rPh sb="3" eb="4">
      <t>セイ</t>
    </rPh>
    <rPh sb="5" eb="7">
      <t>コウセイ</t>
    </rPh>
    <rPh sb="13" eb="14">
      <t>セイ</t>
    </rPh>
    <rPh sb="18" eb="19">
      <t>セイ</t>
    </rPh>
    <phoneticPr fontId="7"/>
  </si>
  <si>
    <t>冷却塔</t>
    <rPh sb="0" eb="2">
      <t>レイキャク</t>
    </rPh>
    <rPh sb="2" eb="3">
      <t>トウ</t>
    </rPh>
    <phoneticPr fontId="7"/>
  </si>
  <si>
    <t>FRP製、鋼板製-開放式、密閉式</t>
    <rPh sb="3" eb="4">
      <t>セイ</t>
    </rPh>
    <rPh sb="5" eb="7">
      <t>コウハン</t>
    </rPh>
    <rPh sb="7" eb="8">
      <t>セイ</t>
    </rPh>
    <rPh sb="9" eb="11">
      <t>カイホウ</t>
    </rPh>
    <rPh sb="11" eb="12">
      <t>シキ</t>
    </rPh>
    <rPh sb="13" eb="16">
      <t>ミッペイシキ</t>
    </rPh>
    <phoneticPr fontId="7"/>
  </si>
  <si>
    <t>水処理装置</t>
    <rPh sb="0" eb="1">
      <t>ミズ</t>
    </rPh>
    <rPh sb="1" eb="3">
      <t>ショリ</t>
    </rPh>
    <rPh sb="3" eb="5">
      <t>ソウチ</t>
    </rPh>
    <phoneticPr fontId="7"/>
  </si>
  <si>
    <t>事後</t>
    <rPh sb="0" eb="2">
      <t>ジゴ</t>
    </rPh>
    <phoneticPr fontId="7"/>
  </si>
  <si>
    <t>壁掛、床置</t>
    <rPh sb="0" eb="2">
      <t>カベカ</t>
    </rPh>
    <rPh sb="3" eb="4">
      <t>ユカ</t>
    </rPh>
    <rPh sb="4" eb="5">
      <t>オ</t>
    </rPh>
    <phoneticPr fontId="7"/>
  </si>
  <si>
    <t>L</t>
  </si>
  <si>
    <t>冷温水ﾎﾟﾝﾌﾟ</t>
    <rPh sb="0" eb="2">
      <t>レイオン</t>
    </rPh>
    <rPh sb="2" eb="3">
      <t>スイ</t>
    </rPh>
    <phoneticPr fontId="7"/>
  </si>
  <si>
    <t>多段渦巻、単段渦巻、ﾗｲﾝ-片吸込、両吸込</t>
    <rPh sb="0" eb="2">
      <t>タダン</t>
    </rPh>
    <rPh sb="2" eb="4">
      <t>ウズマ</t>
    </rPh>
    <rPh sb="5" eb="6">
      <t>タン</t>
    </rPh>
    <rPh sb="6" eb="7">
      <t>ダン</t>
    </rPh>
    <rPh sb="7" eb="9">
      <t>ウズマ</t>
    </rPh>
    <rPh sb="14" eb="15">
      <t>カタ</t>
    </rPh>
    <rPh sb="15" eb="16">
      <t>ス</t>
    </rPh>
    <rPh sb="16" eb="17">
      <t>コ</t>
    </rPh>
    <rPh sb="18" eb="19">
      <t>リョウ</t>
    </rPh>
    <rPh sb="19" eb="20">
      <t>ス</t>
    </rPh>
    <rPh sb="20" eb="21">
      <t>コ</t>
    </rPh>
    <phoneticPr fontId="7"/>
  </si>
  <si>
    <t>電動機含(kW:電動機容量)</t>
    <rPh sb="0" eb="3">
      <t>デンドウキ</t>
    </rPh>
    <rPh sb="3" eb="4">
      <t>フク</t>
    </rPh>
    <rPh sb="8" eb="11">
      <t>デンドウキ</t>
    </rPh>
    <rPh sb="11" eb="13">
      <t>ヨウリョウ</t>
    </rPh>
    <phoneticPr fontId="7"/>
  </si>
  <si>
    <t>冷水ﾎﾟﾝﾌﾟ</t>
    <rPh sb="0" eb="2">
      <t>レイスイ</t>
    </rPh>
    <phoneticPr fontId="7"/>
  </si>
  <si>
    <t>温水ﾎﾟﾝﾌﾟ</t>
    <rPh sb="0" eb="2">
      <t>オンスイ</t>
    </rPh>
    <phoneticPr fontId="7"/>
  </si>
  <si>
    <t>冷却水ﾎﾟﾝﾌﾟ</t>
    <rPh sb="0" eb="3">
      <t>レイキャクスイ</t>
    </rPh>
    <phoneticPr fontId="7"/>
  </si>
  <si>
    <t>多段渦巻、単段渦巻、ﾗｲﾝ</t>
    <rPh sb="0" eb="2">
      <t>タダン</t>
    </rPh>
    <rPh sb="2" eb="4">
      <t>ウズマ</t>
    </rPh>
    <rPh sb="5" eb="6">
      <t>タン</t>
    </rPh>
    <rPh sb="6" eb="7">
      <t>ダン</t>
    </rPh>
    <rPh sb="7" eb="9">
      <t>ウズマ</t>
    </rPh>
    <phoneticPr fontId="7"/>
  </si>
  <si>
    <t>ﾎﾞｲﾗｰ給水ﾎﾟﾝﾌﾟ</t>
    <rPh sb="5" eb="7">
      <t>キュウスイ</t>
    </rPh>
    <phoneticPr fontId="7"/>
  </si>
  <si>
    <t>横形、立形</t>
    <rPh sb="0" eb="1">
      <t>ヨコ</t>
    </rPh>
    <rPh sb="1" eb="2">
      <t>ケイ</t>
    </rPh>
    <rPh sb="3" eb="4">
      <t>タテ</t>
    </rPh>
    <rPh sb="4" eb="5">
      <t>カタチ</t>
    </rPh>
    <phoneticPr fontId="7"/>
  </si>
  <si>
    <t>真空給水ﾎﾟﾝﾌﾟ</t>
    <rPh sb="0" eb="2">
      <t>シンクウ</t>
    </rPh>
    <rPh sb="2" eb="4">
      <t>キュウスイ</t>
    </rPh>
    <phoneticPr fontId="7"/>
  </si>
  <si>
    <t>真空暖房ﾎﾟﾝﾌﾟ</t>
    <rPh sb="0" eb="2">
      <t>シンクウ</t>
    </rPh>
    <rPh sb="2" eb="4">
      <t>ダンボウ</t>
    </rPh>
    <phoneticPr fontId="7"/>
  </si>
  <si>
    <t>蓄熱槽</t>
    <rPh sb="0" eb="2">
      <t>チクネツ</t>
    </rPh>
    <rPh sb="2" eb="3">
      <t>ソウ</t>
    </rPh>
    <phoneticPr fontId="7"/>
  </si>
  <si>
    <t>ｺﾝｸﾘｰﾄ製、水槽</t>
    <rPh sb="6" eb="7">
      <t>セイ</t>
    </rPh>
    <rPh sb="8" eb="10">
      <t>スイソウ</t>
    </rPh>
    <phoneticPr fontId="7"/>
  </si>
  <si>
    <t>m3</t>
  </si>
  <si>
    <t>還水ﾀﾝｸ</t>
    <rPh sb="0" eb="1">
      <t>カン</t>
    </rPh>
    <rPh sb="1" eb="2">
      <t>スイ</t>
    </rPh>
    <phoneticPr fontId="7"/>
  </si>
  <si>
    <t>鋼板製、ｽﾃﾝﾚｽ製</t>
    <rPh sb="0" eb="2">
      <t>コウハン</t>
    </rPh>
    <rPh sb="2" eb="3">
      <t>セイ</t>
    </rPh>
    <rPh sb="9" eb="10">
      <t>セイ</t>
    </rPh>
    <phoneticPr fontId="7"/>
  </si>
  <si>
    <t>膨張ﾀﾝｸ</t>
    <rPh sb="0" eb="2">
      <t>ボウチョウ</t>
    </rPh>
    <phoneticPr fontId="7"/>
  </si>
  <si>
    <t>開放形、密閉形-鋼板製、ｽﾃﾝﾚｽ製</t>
    <rPh sb="0" eb="2">
      <t>カイホウ</t>
    </rPh>
    <rPh sb="2" eb="3">
      <t>ケイ</t>
    </rPh>
    <rPh sb="4" eb="6">
      <t>ミッペイ</t>
    </rPh>
    <rPh sb="6" eb="7">
      <t>ケイ</t>
    </rPh>
    <rPh sb="8" eb="10">
      <t>コウバン</t>
    </rPh>
    <rPh sb="10" eb="11">
      <t>セイ</t>
    </rPh>
    <rPh sb="17" eb="18">
      <t>セイ</t>
    </rPh>
    <phoneticPr fontId="7"/>
  </si>
  <si>
    <t>冷温水用、温水用、冷水用、蒸気用</t>
    <rPh sb="0" eb="2">
      <t>レイオン</t>
    </rPh>
    <rPh sb="2" eb="3">
      <t>スイ</t>
    </rPh>
    <rPh sb="3" eb="4">
      <t>ヨウ</t>
    </rPh>
    <rPh sb="5" eb="8">
      <t>オンスイヨウ</t>
    </rPh>
    <rPh sb="9" eb="12">
      <t>レイスイヨウ</t>
    </rPh>
    <rPh sb="13" eb="15">
      <t>ジョウキ</t>
    </rPh>
    <rPh sb="15" eb="16">
      <t>ヨウ</t>
    </rPh>
    <phoneticPr fontId="7"/>
  </si>
  <si>
    <t>－</t>
  </si>
  <si>
    <t>熱交換器</t>
    <rPh sb="0" eb="1">
      <t>ネツ</t>
    </rPh>
    <rPh sb="1" eb="3">
      <t>コウカン</t>
    </rPh>
    <rPh sb="3" eb="4">
      <t>ウツワ</t>
    </rPh>
    <phoneticPr fontId="7"/>
  </si>
  <si>
    <t>多管形、ﾌﾟﾚｰﾄ形-鋼板製、ｽﾃﾝﾚｽ製</t>
    <rPh sb="0" eb="1">
      <t>タ</t>
    </rPh>
    <rPh sb="1" eb="2">
      <t>カン</t>
    </rPh>
    <rPh sb="2" eb="3">
      <t>ガタ</t>
    </rPh>
    <rPh sb="9" eb="10">
      <t>ガタ</t>
    </rPh>
    <phoneticPr fontId="7"/>
  </si>
  <si>
    <t>その他</t>
    <rPh sb="2" eb="3">
      <t>タ</t>
    </rPh>
    <phoneticPr fontId="5"/>
  </si>
  <si>
    <t>容量は仕様欄に記入</t>
    <rPh sb="0" eb="2">
      <t>ヨウリョウ</t>
    </rPh>
    <rPh sb="3" eb="5">
      <t>シヨウ</t>
    </rPh>
    <rPh sb="5" eb="6">
      <t>ラン</t>
    </rPh>
    <rPh sb="7" eb="9">
      <t>キニュウ</t>
    </rPh>
    <phoneticPr fontId="5"/>
  </si>
  <si>
    <t>空調機</t>
    <rPh sb="0" eb="3">
      <t>クウチョウキ</t>
    </rPh>
    <phoneticPr fontId="7"/>
  </si>
  <si>
    <t>ﾕﾆｯﾄ形、ｺﾝﾊﾟｸﾄ形</t>
    <rPh sb="4" eb="5">
      <t>ガタ</t>
    </rPh>
    <rPh sb="12" eb="13">
      <t>ガタ</t>
    </rPh>
    <phoneticPr fontId="7"/>
  </si>
  <si>
    <t>m3/h</t>
  </si>
  <si>
    <t>電動機も含む</t>
    <rPh sb="0" eb="3">
      <t>デンドウキ</t>
    </rPh>
    <rPh sb="4" eb="5">
      <t>フク</t>
    </rPh>
    <phoneticPr fontId="7"/>
  </si>
  <si>
    <t>天井埋込、天井ｶｾｯﾄ、天吊、床置、ﾛｰﾎﾞｲ</t>
    <rPh sb="0" eb="2">
      <t>テンジョウ</t>
    </rPh>
    <rPh sb="2" eb="3">
      <t>ウ</t>
    </rPh>
    <rPh sb="3" eb="4">
      <t>コ</t>
    </rPh>
    <rPh sb="5" eb="7">
      <t>テンジョウ</t>
    </rPh>
    <rPh sb="12" eb="13">
      <t>テン</t>
    </rPh>
    <rPh sb="13" eb="14">
      <t>ツ</t>
    </rPh>
    <rPh sb="15" eb="16">
      <t>ユカ</t>
    </rPh>
    <rPh sb="16" eb="17">
      <t>オ</t>
    </rPh>
    <phoneticPr fontId="7"/>
  </si>
  <si>
    <t>kW:冷房能力</t>
    <rPh sb="3" eb="5">
      <t>レイボウ</t>
    </rPh>
    <rPh sb="5" eb="7">
      <t>ノウリョク</t>
    </rPh>
    <phoneticPr fontId="7"/>
  </si>
  <si>
    <t>天吊、床置、壁掛</t>
    <rPh sb="0" eb="1">
      <t>テン</t>
    </rPh>
    <rPh sb="1" eb="2">
      <t>ツ</t>
    </rPh>
    <rPh sb="3" eb="4">
      <t>ユカ</t>
    </rPh>
    <rPh sb="4" eb="5">
      <t>オ</t>
    </rPh>
    <rPh sb="6" eb="8">
      <t>カベカ</t>
    </rPh>
    <phoneticPr fontId="7"/>
  </si>
  <si>
    <t>kW:暖房能力</t>
    <rPh sb="3" eb="5">
      <t>ダンボウ</t>
    </rPh>
    <rPh sb="5" eb="7">
      <t>ノウリョク</t>
    </rPh>
    <phoneticPr fontId="7"/>
  </si>
  <si>
    <t>床置、壁掛</t>
    <rPh sb="0" eb="1">
      <t>ユカ</t>
    </rPh>
    <rPh sb="1" eb="2">
      <t>オ</t>
    </rPh>
    <rPh sb="3" eb="5">
      <t>カベカ</t>
    </rPh>
    <phoneticPr fontId="7"/>
  </si>
  <si>
    <t>ﾊﾟｯｹｰｼﾞ形空調機</t>
    <rPh sb="7" eb="8">
      <t>ガタ</t>
    </rPh>
    <rPh sb="8" eb="11">
      <t>クウチョウキ</t>
    </rPh>
    <phoneticPr fontId="7"/>
  </si>
  <si>
    <t>ＦＦ暖房機</t>
    <rPh sb="2" eb="5">
      <t>ダンボウキ</t>
    </rPh>
    <phoneticPr fontId="7"/>
  </si>
  <si>
    <t>天井埋込、天井ｶｾｯﾄ、天吊、床置</t>
    <rPh sb="0" eb="2">
      <t>テンジョウ</t>
    </rPh>
    <rPh sb="2" eb="3">
      <t>ウ</t>
    </rPh>
    <rPh sb="3" eb="4">
      <t>コ</t>
    </rPh>
    <rPh sb="5" eb="7">
      <t>テンジョウ</t>
    </rPh>
    <rPh sb="12" eb="13">
      <t>テン</t>
    </rPh>
    <rPh sb="13" eb="14">
      <t>ツ</t>
    </rPh>
    <rPh sb="15" eb="16">
      <t>ユカ</t>
    </rPh>
    <rPh sb="16" eb="17">
      <t>オ</t>
    </rPh>
    <phoneticPr fontId="7"/>
  </si>
  <si>
    <t>空気清浄装置(集中）</t>
    <rPh sb="0" eb="2">
      <t>クウキ</t>
    </rPh>
    <rPh sb="2" eb="4">
      <t>ショウジョウ</t>
    </rPh>
    <rPh sb="4" eb="6">
      <t>ソウチ</t>
    </rPh>
    <rPh sb="7" eb="9">
      <t>シュウチュウ</t>
    </rPh>
    <phoneticPr fontId="7"/>
  </si>
  <si>
    <t>ﾊﾟﾈﾙ形、折込形、袋形、自動巻取形、電気集塵器形</t>
    <rPh sb="4" eb="5">
      <t>ガタ</t>
    </rPh>
    <rPh sb="6" eb="7">
      <t>オ</t>
    </rPh>
    <rPh sb="7" eb="8">
      <t>コ</t>
    </rPh>
    <rPh sb="8" eb="9">
      <t>ガタ</t>
    </rPh>
    <rPh sb="10" eb="11">
      <t>フクロ</t>
    </rPh>
    <rPh sb="11" eb="12">
      <t>ガタ</t>
    </rPh>
    <rPh sb="13" eb="15">
      <t>ジドウ</t>
    </rPh>
    <rPh sb="15" eb="16">
      <t>マ</t>
    </rPh>
    <rPh sb="16" eb="17">
      <t>ト</t>
    </rPh>
    <rPh sb="17" eb="18">
      <t>ガタ</t>
    </rPh>
    <rPh sb="19" eb="21">
      <t>デンキ</t>
    </rPh>
    <rPh sb="21" eb="23">
      <t>シュウジン</t>
    </rPh>
    <rPh sb="23" eb="24">
      <t>キ</t>
    </rPh>
    <rPh sb="24" eb="25">
      <t>ガタ</t>
    </rPh>
    <phoneticPr fontId="5"/>
  </si>
  <si>
    <t>機械室にあるもの</t>
    <rPh sb="0" eb="3">
      <t>キカイシツ</t>
    </rPh>
    <phoneticPr fontId="5"/>
  </si>
  <si>
    <t>空気清浄装置(居室個別)</t>
    <rPh sb="0" eb="2">
      <t>クウキ</t>
    </rPh>
    <rPh sb="2" eb="4">
      <t>ショウジョウ</t>
    </rPh>
    <rPh sb="4" eb="6">
      <t>ソウチ</t>
    </rPh>
    <rPh sb="7" eb="9">
      <t>キョシツ</t>
    </rPh>
    <rPh sb="9" eb="11">
      <t>コベツ</t>
    </rPh>
    <phoneticPr fontId="7"/>
  </si>
  <si>
    <t>送風機（集中）</t>
    <rPh sb="0" eb="3">
      <t>ソウフウキ</t>
    </rPh>
    <rPh sb="4" eb="6">
      <t>シュウチュウ</t>
    </rPh>
    <phoneticPr fontId="7"/>
  </si>
  <si>
    <t>機械室にあるﾌｧﾝ。電動機も含む。</t>
    <rPh sb="0" eb="3">
      <t>キカイシツ</t>
    </rPh>
    <rPh sb="10" eb="13">
      <t>デンドウキ</t>
    </rPh>
    <rPh sb="14" eb="15">
      <t>フク</t>
    </rPh>
    <phoneticPr fontId="7"/>
  </si>
  <si>
    <t>送風機（居室個別）</t>
    <rPh sb="0" eb="3">
      <t>ソウフウキ</t>
    </rPh>
    <rPh sb="4" eb="6">
      <t>キョシツ</t>
    </rPh>
    <rPh sb="6" eb="8">
      <t>コベツ</t>
    </rPh>
    <phoneticPr fontId="7"/>
  </si>
  <si>
    <t>排風機(集中)</t>
    <rPh sb="0" eb="1">
      <t>ハイ</t>
    </rPh>
    <rPh sb="1" eb="2">
      <t>フウ</t>
    </rPh>
    <rPh sb="2" eb="3">
      <t>キ</t>
    </rPh>
    <rPh sb="4" eb="6">
      <t>シュウチュウ</t>
    </rPh>
    <phoneticPr fontId="7"/>
  </si>
  <si>
    <t>排風機（居室個別）</t>
    <rPh sb="0" eb="1">
      <t>ハイ</t>
    </rPh>
    <rPh sb="1" eb="2">
      <t>フウ</t>
    </rPh>
    <rPh sb="2" eb="3">
      <t>キ</t>
    </rPh>
    <rPh sb="4" eb="6">
      <t>キョシツ</t>
    </rPh>
    <rPh sb="6" eb="8">
      <t>コベツ</t>
    </rPh>
    <phoneticPr fontId="7"/>
  </si>
  <si>
    <t>排煙機</t>
    <rPh sb="0" eb="3">
      <t>ハイエンキ</t>
    </rPh>
    <phoneticPr fontId="7"/>
  </si>
  <si>
    <t>天井扇</t>
    <rPh sb="0" eb="2">
      <t>テンジョウ</t>
    </rPh>
    <rPh sb="2" eb="3">
      <t>オウギ</t>
    </rPh>
    <phoneticPr fontId="7"/>
  </si>
  <si>
    <t>圧力扇</t>
    <rPh sb="0" eb="2">
      <t>アツリョク</t>
    </rPh>
    <rPh sb="2" eb="3">
      <t>オウギ</t>
    </rPh>
    <phoneticPr fontId="7"/>
  </si>
  <si>
    <t>換気扇</t>
    <rPh sb="0" eb="3">
      <t>カンキセン</t>
    </rPh>
    <phoneticPr fontId="7"/>
  </si>
  <si>
    <t>全熱交換器(集中)</t>
    <rPh sb="0" eb="1">
      <t>ゼン</t>
    </rPh>
    <rPh sb="1" eb="2">
      <t>ネツ</t>
    </rPh>
    <rPh sb="2" eb="4">
      <t>コウカン</t>
    </rPh>
    <rPh sb="4" eb="5">
      <t>ウツワ</t>
    </rPh>
    <phoneticPr fontId="7"/>
  </si>
  <si>
    <t>回転形</t>
    <rPh sb="0" eb="2">
      <t>カイテン</t>
    </rPh>
    <rPh sb="2" eb="3">
      <t>ガタ</t>
    </rPh>
    <phoneticPr fontId="7"/>
  </si>
  <si>
    <t>全熱交換器(居室個別)</t>
    <rPh sb="0" eb="1">
      <t>ゼン</t>
    </rPh>
    <rPh sb="1" eb="2">
      <t>ネツ</t>
    </rPh>
    <rPh sb="2" eb="4">
      <t>コウカン</t>
    </rPh>
    <rPh sb="4" eb="5">
      <t>ウツワ</t>
    </rPh>
    <phoneticPr fontId="7"/>
  </si>
  <si>
    <t>静止形-天井埋込、天井ｶｾｯﾄ、床置</t>
    <rPh sb="0" eb="2">
      <t>セイシ</t>
    </rPh>
    <rPh sb="2" eb="3">
      <t>ガタ</t>
    </rPh>
    <rPh sb="4" eb="6">
      <t>テンジョウ</t>
    </rPh>
    <rPh sb="6" eb="7">
      <t>ウ</t>
    </rPh>
    <rPh sb="7" eb="8">
      <t>コ</t>
    </rPh>
    <rPh sb="9" eb="11">
      <t>テンジョウ</t>
    </rPh>
    <rPh sb="16" eb="17">
      <t>ユカ</t>
    </rPh>
    <rPh sb="17" eb="18">
      <t>オ</t>
    </rPh>
    <phoneticPr fontId="7"/>
  </si>
  <si>
    <t>ロスナイ等</t>
    <rPh sb="4" eb="5">
      <t>トウ</t>
    </rPh>
    <phoneticPr fontId="5"/>
  </si>
  <si>
    <t>中央監視盤</t>
    <rPh sb="0" eb="2">
      <t>チュウオウ</t>
    </rPh>
    <rPh sb="2" eb="4">
      <t>カンシ</t>
    </rPh>
    <rPh sb="4" eb="5">
      <t>バン</t>
    </rPh>
    <phoneticPr fontId="7"/>
  </si>
  <si>
    <t>自動制御盤</t>
    <rPh sb="0" eb="2">
      <t>ジドウ</t>
    </rPh>
    <rPh sb="2" eb="5">
      <t>セイギョバン</t>
    </rPh>
    <phoneticPr fontId="7"/>
  </si>
  <si>
    <t>自動制御機器</t>
    <rPh sb="0" eb="2">
      <t>ジドウ</t>
    </rPh>
    <rPh sb="2" eb="4">
      <t>セイギョ</t>
    </rPh>
    <rPh sb="4" eb="6">
      <t>キキ</t>
    </rPh>
    <phoneticPr fontId="7"/>
  </si>
  <si>
    <t>配線</t>
    <rPh sb="0" eb="2">
      <t>ハイセン</t>
    </rPh>
    <phoneticPr fontId="7"/>
  </si>
  <si>
    <t>ﾀﾞｸﾄ類</t>
    <rPh sb="4" eb="5">
      <t>ルイ</t>
    </rPh>
    <phoneticPr fontId="7"/>
  </si>
  <si>
    <t>冷温水配管</t>
    <rPh sb="0" eb="2">
      <t>レイオン</t>
    </rPh>
    <rPh sb="2" eb="3">
      <t>スイ</t>
    </rPh>
    <rPh sb="3" eb="5">
      <t>ハイカン</t>
    </rPh>
    <phoneticPr fontId="7"/>
  </si>
  <si>
    <t>配管略号参照</t>
    <rPh sb="0" eb="2">
      <t>ハイカン</t>
    </rPh>
    <rPh sb="2" eb="4">
      <t>リャクゴウ</t>
    </rPh>
    <rPh sb="4" eb="6">
      <t>サンショウ</t>
    </rPh>
    <phoneticPr fontId="7"/>
  </si>
  <si>
    <t>冷却水配管</t>
    <rPh sb="0" eb="3">
      <t>レイキャクスイ</t>
    </rPh>
    <rPh sb="3" eb="5">
      <t>ハイカン</t>
    </rPh>
    <phoneticPr fontId="7"/>
  </si>
  <si>
    <t>冷媒配管</t>
    <rPh sb="0" eb="2">
      <t>レイバイ</t>
    </rPh>
    <rPh sb="2" eb="4">
      <t>ハイカン</t>
    </rPh>
    <phoneticPr fontId="7"/>
  </si>
  <si>
    <t>蒸気配管</t>
    <rPh sb="0" eb="2">
      <t>ジョウキ</t>
    </rPh>
    <rPh sb="2" eb="4">
      <t>ハイカン</t>
    </rPh>
    <phoneticPr fontId="7"/>
  </si>
  <si>
    <t>ﾄﾞﾚﾝ配管</t>
    <rPh sb="4" eb="6">
      <t>ハイカン</t>
    </rPh>
    <phoneticPr fontId="7"/>
  </si>
  <si>
    <t>特殊配管</t>
    <rPh sb="0" eb="2">
      <t>トクシュ</t>
    </rPh>
    <rPh sb="2" eb="4">
      <t>ハイカン</t>
    </rPh>
    <phoneticPr fontId="7"/>
  </si>
  <si>
    <t>受水槽</t>
    <rPh sb="0" eb="1">
      <t>ウ</t>
    </rPh>
    <rPh sb="1" eb="3">
      <t>スイソウ</t>
    </rPh>
    <phoneticPr fontId="5"/>
  </si>
  <si>
    <t>予防</t>
    <rPh sb="0" eb="2">
      <t>ヨボウ</t>
    </rPh>
    <phoneticPr fontId="5"/>
  </si>
  <si>
    <t>FRP製一体型、FRP製ﾊﾟﾈﾙ型、鋼板製一体型、鋼板製ﾊﾟﾈﾙ型、ｽﾃﾝﾚｽ製、地下式-屋内、屋外</t>
  </si>
  <si>
    <t>高架水槽</t>
    <rPh sb="0" eb="2">
      <t>コウカ</t>
    </rPh>
    <rPh sb="2" eb="4">
      <t>スイソウ</t>
    </rPh>
    <phoneticPr fontId="5"/>
  </si>
  <si>
    <t>FRP製一体型、FRP製ﾊﾟﾈﾙ型、鋼板製一体型、鋼板製ﾊﾟﾈﾙ型、ｽﾃﾝﾚｽ製-屋内、屋外</t>
  </si>
  <si>
    <t>揚水ﾎﾟﾝﾌﾟ</t>
    <rPh sb="0" eb="2">
      <t>ヨウスイ</t>
    </rPh>
    <phoneticPr fontId="5"/>
  </si>
  <si>
    <t>給水増圧ﾎﾟﾝﾌﾟ</t>
    <rPh sb="0" eb="2">
      <t>キュウスイ</t>
    </rPh>
    <rPh sb="2" eb="3">
      <t>ゾウ</t>
    </rPh>
    <rPh sb="3" eb="4">
      <t>アツ</t>
    </rPh>
    <phoneticPr fontId="5"/>
  </si>
  <si>
    <t>加圧給水ﾎﾟﾝﾌﾟ</t>
    <rPh sb="0" eb="2">
      <t>カアツ</t>
    </rPh>
    <rPh sb="2" eb="4">
      <t>キュウスイ</t>
    </rPh>
    <phoneticPr fontId="5"/>
  </si>
  <si>
    <t>事後</t>
    <rPh sb="0" eb="2">
      <t>ジゴ</t>
    </rPh>
    <phoneticPr fontId="5"/>
  </si>
  <si>
    <t>温水発生機</t>
    <rPh sb="0" eb="2">
      <t>オンスイ</t>
    </rPh>
    <rPh sb="2" eb="4">
      <t>ハッセイ</t>
    </rPh>
    <rPh sb="4" eb="5">
      <t>キ</t>
    </rPh>
    <phoneticPr fontId="5"/>
  </si>
  <si>
    <t>無圧式、真空式</t>
    <rPh sb="0" eb="1">
      <t>ム</t>
    </rPh>
    <rPh sb="1" eb="2">
      <t>アツ</t>
    </rPh>
    <rPh sb="2" eb="3">
      <t>シキ</t>
    </rPh>
    <rPh sb="4" eb="6">
      <t>シンクウ</t>
    </rPh>
    <rPh sb="6" eb="7">
      <t>シキ</t>
    </rPh>
    <phoneticPr fontId="5"/>
  </si>
  <si>
    <t>給湯ﾎﾟﾝﾌﾟ</t>
    <rPh sb="0" eb="2">
      <t>キュウトウ</t>
    </rPh>
    <phoneticPr fontId="5"/>
  </si>
  <si>
    <t>多段、単段、ﾗｲﾝ</t>
    <rPh sb="0" eb="2">
      <t>タダン</t>
    </rPh>
    <rPh sb="3" eb="4">
      <t>タン</t>
    </rPh>
    <rPh sb="4" eb="5">
      <t>ダン</t>
    </rPh>
    <phoneticPr fontId="5"/>
  </si>
  <si>
    <t>貯湯ﾀﾝｸ</t>
    <rPh sb="0" eb="1">
      <t>チョ</t>
    </rPh>
    <rPh sb="1" eb="2">
      <t>ユ</t>
    </rPh>
    <phoneticPr fontId="5"/>
  </si>
  <si>
    <t>鋼板製、ｽﾃﾝﾚｽ製、ｽﾃﾝﾚｽｸﾗｯﾄﾞ製</t>
    <rPh sb="9" eb="10">
      <t>セイ</t>
    </rPh>
    <phoneticPr fontId="5"/>
  </si>
  <si>
    <t>膨張ﾀﾝｸ</t>
    <rPh sb="0" eb="2">
      <t>ボウチョウ</t>
    </rPh>
    <phoneticPr fontId="5"/>
  </si>
  <si>
    <t>開放形、密閉形-鋼板製、ｽﾃﾝﾚｽ製</t>
    <rPh sb="0" eb="2">
      <t>カイホウ</t>
    </rPh>
    <rPh sb="2" eb="3">
      <t>ケイ</t>
    </rPh>
    <rPh sb="4" eb="6">
      <t>ミッペイ</t>
    </rPh>
    <rPh sb="6" eb="7">
      <t>ケイ</t>
    </rPh>
    <rPh sb="8" eb="10">
      <t>コウバン</t>
    </rPh>
    <rPh sb="10" eb="11">
      <t>セイ</t>
    </rPh>
    <rPh sb="17" eb="18">
      <t>セイ</t>
    </rPh>
    <phoneticPr fontId="5"/>
  </si>
  <si>
    <t>補給水ﾀﾝｸ</t>
    <rPh sb="0" eb="3">
      <t>ホキュウスイ</t>
    </rPh>
    <phoneticPr fontId="5"/>
  </si>
  <si>
    <t>開放形-鋼板製、ｽﾃﾝﾚｽ製</t>
    <rPh sb="0" eb="2">
      <t>カイホウ</t>
    </rPh>
    <rPh sb="2" eb="3">
      <t>ケイ</t>
    </rPh>
    <rPh sb="4" eb="6">
      <t>コウバン</t>
    </rPh>
    <rPh sb="6" eb="7">
      <t>セイ</t>
    </rPh>
    <rPh sb="13" eb="14">
      <t>セイ</t>
    </rPh>
    <phoneticPr fontId="5"/>
  </si>
  <si>
    <t>蒸気、給湯</t>
    <rPh sb="0" eb="2">
      <t>ジョウキ</t>
    </rPh>
    <rPh sb="3" eb="5">
      <t>キュウトウ</t>
    </rPh>
    <phoneticPr fontId="5"/>
  </si>
  <si>
    <t>熱交換器</t>
    <rPh sb="0" eb="1">
      <t>ネツ</t>
    </rPh>
    <rPh sb="1" eb="3">
      <t>コウカン</t>
    </rPh>
    <rPh sb="3" eb="4">
      <t>ウツワ</t>
    </rPh>
    <phoneticPr fontId="5"/>
  </si>
  <si>
    <t>多管形、ﾌﾟﾚｰﾄ形-鋼板製、ｽﾃﾝﾚｽ製</t>
    <rPh sb="0" eb="1">
      <t>タ</t>
    </rPh>
    <rPh sb="1" eb="2">
      <t>カン</t>
    </rPh>
    <rPh sb="2" eb="3">
      <t>ガタ</t>
    </rPh>
    <rPh sb="9" eb="10">
      <t>ガタ</t>
    </rPh>
    <phoneticPr fontId="5"/>
  </si>
  <si>
    <t>電気湯沸器</t>
    <rPh sb="0" eb="2">
      <t>デンキ</t>
    </rPh>
    <rPh sb="2" eb="4">
      <t>ユワ</t>
    </rPh>
    <rPh sb="4" eb="5">
      <t>キ</t>
    </rPh>
    <phoneticPr fontId="5"/>
  </si>
  <si>
    <t>瞬間式、貯湯式-壁掛、床置-屋内、屋外</t>
    <rPh sb="0" eb="2">
      <t>シュンカン</t>
    </rPh>
    <rPh sb="2" eb="3">
      <t>シキ</t>
    </rPh>
    <rPh sb="4" eb="5">
      <t>チョ</t>
    </rPh>
    <rPh sb="5" eb="6">
      <t>ユ</t>
    </rPh>
    <rPh sb="6" eb="7">
      <t>シキ</t>
    </rPh>
    <rPh sb="8" eb="10">
      <t>カベカケ</t>
    </rPh>
    <rPh sb="11" eb="12">
      <t>ユカ</t>
    </rPh>
    <rPh sb="12" eb="13">
      <t>オキ</t>
    </rPh>
    <rPh sb="14" eb="16">
      <t>オクナイ</t>
    </rPh>
    <rPh sb="17" eb="19">
      <t>オクガイ</t>
    </rPh>
    <phoneticPr fontId="5"/>
  </si>
  <si>
    <t>貯湯式電気温水器</t>
    <rPh sb="0" eb="1">
      <t>チョ</t>
    </rPh>
    <rPh sb="1" eb="2">
      <t>ユ</t>
    </rPh>
    <rPh sb="2" eb="3">
      <t>シキ</t>
    </rPh>
    <rPh sb="3" eb="5">
      <t>デンキ</t>
    </rPh>
    <rPh sb="5" eb="8">
      <t>オンスイキ</t>
    </rPh>
    <phoneticPr fontId="5"/>
  </si>
  <si>
    <t>貯湯式</t>
    <rPh sb="0" eb="1">
      <t>チョ</t>
    </rPh>
    <rPh sb="1" eb="2">
      <t>ユ</t>
    </rPh>
    <rPh sb="2" eb="3">
      <t>シキ</t>
    </rPh>
    <phoneticPr fontId="5"/>
  </si>
  <si>
    <t>ｶﾞｽ湯沸器</t>
    <rPh sb="3" eb="5">
      <t>ユワ</t>
    </rPh>
    <rPh sb="5" eb="6">
      <t>キ</t>
    </rPh>
    <phoneticPr fontId="5"/>
  </si>
  <si>
    <t>号</t>
    <rPh sb="0" eb="1">
      <t>ゴウ</t>
    </rPh>
    <phoneticPr fontId="5"/>
  </si>
  <si>
    <t>湧水ﾎﾟﾝﾌﾟ</t>
    <rPh sb="0" eb="2">
      <t>ユウスイ</t>
    </rPh>
    <phoneticPr fontId="7"/>
  </si>
  <si>
    <t>多段、単段、水中</t>
    <rPh sb="0" eb="2">
      <t>タダン</t>
    </rPh>
    <rPh sb="3" eb="4">
      <t>タン</t>
    </rPh>
    <rPh sb="4" eb="5">
      <t>ダン</t>
    </rPh>
    <rPh sb="6" eb="8">
      <t>スイチュウ</t>
    </rPh>
    <phoneticPr fontId="7"/>
  </si>
  <si>
    <t>汚水ﾎﾟﾝﾌﾟ</t>
    <rPh sb="0" eb="2">
      <t>オスイ</t>
    </rPh>
    <phoneticPr fontId="7"/>
  </si>
  <si>
    <t>多段、単段、水中-ｶｯﾀｰ付</t>
    <rPh sb="0" eb="2">
      <t>タダン</t>
    </rPh>
    <rPh sb="3" eb="4">
      <t>タン</t>
    </rPh>
    <rPh sb="4" eb="5">
      <t>ダン</t>
    </rPh>
    <rPh sb="6" eb="8">
      <t>スイチュウ</t>
    </rPh>
    <rPh sb="13" eb="14">
      <t>ツ</t>
    </rPh>
    <phoneticPr fontId="7"/>
  </si>
  <si>
    <t>雑排水ﾎﾟﾝﾌﾟ</t>
    <rPh sb="0" eb="1">
      <t>ザツ</t>
    </rPh>
    <rPh sb="1" eb="3">
      <t>ハイスイ</t>
    </rPh>
    <phoneticPr fontId="7"/>
  </si>
  <si>
    <t>汚物ﾎﾟﾝﾌﾟ</t>
    <rPh sb="0" eb="2">
      <t>オブツ</t>
    </rPh>
    <phoneticPr fontId="7"/>
  </si>
  <si>
    <t>FRP製、ｽﾃﾝﾚｽ製</t>
    <rPh sb="3" eb="4">
      <t>セイ</t>
    </rPh>
    <rPh sb="10" eb="11">
      <t>セイ</t>
    </rPh>
    <phoneticPr fontId="7"/>
  </si>
  <si>
    <t>排水桝</t>
    <rPh sb="0" eb="2">
      <t>ハイスイ</t>
    </rPh>
    <rPh sb="2" eb="3">
      <t>マス</t>
    </rPh>
    <phoneticPr fontId="7"/>
  </si>
  <si>
    <t>雨水、汚水、雑排水、合流</t>
    <rPh sb="0" eb="2">
      <t>ウスイ</t>
    </rPh>
    <rPh sb="3" eb="5">
      <t>オスイ</t>
    </rPh>
    <rPh sb="6" eb="7">
      <t>ザツ</t>
    </rPh>
    <rPh sb="7" eb="9">
      <t>ハイスイ</t>
    </rPh>
    <rPh sb="10" eb="12">
      <t>ゴウリュウ</t>
    </rPh>
    <phoneticPr fontId="7"/>
  </si>
  <si>
    <t>ｶﾞｽ設備</t>
    <rPh sb="3" eb="5">
      <t>セツビ</t>
    </rPh>
    <phoneticPr fontId="5"/>
  </si>
  <si>
    <t>洋風大便器</t>
    <rPh sb="0" eb="2">
      <t>ヨウフウ</t>
    </rPh>
    <rPh sb="2" eb="5">
      <t>ダイベンキ</t>
    </rPh>
    <phoneticPr fontId="7"/>
  </si>
  <si>
    <t>和風大便器</t>
    <rPh sb="0" eb="2">
      <t>ワフウ</t>
    </rPh>
    <rPh sb="2" eb="3">
      <t>ダイ</t>
    </rPh>
    <rPh sb="3" eb="5">
      <t>ベンキ</t>
    </rPh>
    <phoneticPr fontId="7"/>
  </si>
  <si>
    <t>小便器</t>
    <rPh sb="0" eb="2">
      <t>ショウベン</t>
    </rPh>
    <rPh sb="2" eb="3">
      <t>キ</t>
    </rPh>
    <phoneticPr fontId="7"/>
  </si>
  <si>
    <t>洗面器</t>
    <rPh sb="0" eb="3">
      <t>センメンキ</t>
    </rPh>
    <phoneticPr fontId="7"/>
  </si>
  <si>
    <t>手洗器</t>
    <rPh sb="0" eb="2">
      <t>テアライ</t>
    </rPh>
    <rPh sb="2" eb="3">
      <t>ウツワ</t>
    </rPh>
    <phoneticPr fontId="7"/>
  </si>
  <si>
    <t>洗面化粧台</t>
    <rPh sb="0" eb="2">
      <t>センメン</t>
    </rPh>
    <rPh sb="2" eb="5">
      <t>ケショウダイ</t>
    </rPh>
    <phoneticPr fontId="7"/>
  </si>
  <si>
    <t>調理台</t>
    <rPh sb="0" eb="3">
      <t>チョウリダイ</t>
    </rPh>
    <phoneticPr fontId="7"/>
  </si>
  <si>
    <t>掃除流し</t>
    <rPh sb="0" eb="2">
      <t>ソウジ</t>
    </rPh>
    <rPh sb="2" eb="3">
      <t>ナガ</t>
    </rPh>
    <phoneticPr fontId="7"/>
  </si>
  <si>
    <t>冷水器</t>
    <rPh sb="0" eb="2">
      <t>レイスイ</t>
    </rPh>
    <rPh sb="2" eb="3">
      <t>キ</t>
    </rPh>
    <phoneticPr fontId="7"/>
  </si>
  <si>
    <t>L/h</t>
  </si>
  <si>
    <t>流し</t>
    <rPh sb="0" eb="1">
      <t>ナガ</t>
    </rPh>
    <phoneticPr fontId="7"/>
  </si>
  <si>
    <t>消火ﾎﾟﾝﾌﾟ</t>
    <rPh sb="0" eb="2">
      <t>ショウカ</t>
    </rPh>
    <phoneticPr fontId="7"/>
  </si>
  <si>
    <t>多段、単段-消火種別記載</t>
    <rPh sb="0" eb="2">
      <t>タダン</t>
    </rPh>
    <rPh sb="3" eb="4">
      <t>タン</t>
    </rPh>
    <rPh sb="4" eb="5">
      <t>ダン</t>
    </rPh>
    <rPh sb="6" eb="8">
      <t>ショウカ</t>
    </rPh>
    <rPh sb="8" eb="10">
      <t>シュベツ</t>
    </rPh>
    <rPh sb="10" eb="12">
      <t>キサイ</t>
    </rPh>
    <phoneticPr fontId="7"/>
  </si>
  <si>
    <t>消火ﾎﾟﾝﾌﾟｴﾝｼﾞﾝ</t>
    <rPh sb="0" eb="2">
      <t>ショウカ</t>
    </rPh>
    <phoneticPr fontId="7"/>
  </si>
  <si>
    <t>消火水槽</t>
    <rPh sb="0" eb="2">
      <t>ショウカ</t>
    </rPh>
    <rPh sb="2" eb="4">
      <t>スイソウ</t>
    </rPh>
    <phoneticPr fontId="7"/>
  </si>
  <si>
    <t>消火栓</t>
    <rPh sb="0" eb="3">
      <t>ショウカセン</t>
    </rPh>
    <phoneticPr fontId="7"/>
  </si>
  <si>
    <t>1号、2号、補助散水栓-消火種別記載-屋内、屋外</t>
    <rPh sb="1" eb="2">
      <t>ゴウ</t>
    </rPh>
    <rPh sb="4" eb="5">
      <t>ゴウ</t>
    </rPh>
    <rPh sb="6" eb="8">
      <t>ホジョ</t>
    </rPh>
    <rPh sb="8" eb="10">
      <t>サンスイ</t>
    </rPh>
    <rPh sb="10" eb="11">
      <t>セン</t>
    </rPh>
    <rPh sb="12" eb="14">
      <t>ショウカ</t>
    </rPh>
    <rPh sb="14" eb="16">
      <t>シュベツ</t>
    </rPh>
    <rPh sb="16" eb="18">
      <t>キサイ</t>
    </rPh>
    <rPh sb="19" eb="21">
      <t>オクナイ</t>
    </rPh>
    <rPh sb="22" eb="24">
      <t>オクガイ</t>
    </rPh>
    <phoneticPr fontId="7"/>
  </si>
  <si>
    <t>特殊消火設備</t>
    <rPh sb="0" eb="2">
      <t>トクシュ</t>
    </rPh>
    <rPh sb="2" eb="4">
      <t>ショウカ</t>
    </rPh>
    <rPh sb="4" eb="6">
      <t>セツビ</t>
    </rPh>
    <phoneticPr fontId="7"/>
  </si>
  <si>
    <t>給水配管</t>
    <rPh sb="0" eb="2">
      <t>キュウスイ</t>
    </rPh>
    <rPh sb="2" eb="4">
      <t>ハイカン</t>
    </rPh>
    <phoneticPr fontId="7"/>
  </si>
  <si>
    <t>給湯配管</t>
    <rPh sb="0" eb="2">
      <t>キュウトウ</t>
    </rPh>
    <rPh sb="2" eb="4">
      <t>ハイカン</t>
    </rPh>
    <phoneticPr fontId="7"/>
  </si>
  <si>
    <t>排水配管</t>
    <rPh sb="0" eb="2">
      <t>ハイスイ</t>
    </rPh>
    <rPh sb="2" eb="4">
      <t>ハイカン</t>
    </rPh>
    <phoneticPr fontId="7"/>
  </si>
  <si>
    <t>通気配管</t>
    <rPh sb="0" eb="2">
      <t>ツウキ</t>
    </rPh>
    <rPh sb="2" eb="4">
      <t>ハイカン</t>
    </rPh>
    <phoneticPr fontId="7"/>
  </si>
  <si>
    <t>ｶﾞｽ配管</t>
    <rPh sb="3" eb="5">
      <t>ハイカン</t>
    </rPh>
    <phoneticPr fontId="7"/>
  </si>
  <si>
    <t>消火配管</t>
    <rPh sb="0" eb="2">
      <t>ショウカ</t>
    </rPh>
    <rPh sb="2" eb="4">
      <t>ハイカン</t>
    </rPh>
    <phoneticPr fontId="7"/>
  </si>
  <si>
    <t>多段、単段、ﾗｲﾝ</t>
    <rPh sb="0" eb="2">
      <t>タダン</t>
    </rPh>
    <rPh sb="3" eb="4">
      <t>タン</t>
    </rPh>
    <rPh sb="4" eb="5">
      <t>ダン</t>
    </rPh>
    <phoneticPr fontId="7"/>
  </si>
  <si>
    <t>自家発用を除く。電動機も含む</t>
    <rPh sb="0" eb="2">
      <t>ジカ</t>
    </rPh>
    <rPh sb="2" eb="3">
      <t>ハツ</t>
    </rPh>
    <rPh sb="3" eb="4">
      <t>ヨウ</t>
    </rPh>
    <rPh sb="5" eb="6">
      <t>ノゾ</t>
    </rPh>
    <rPh sb="8" eb="11">
      <t>デンドウキ</t>
    </rPh>
    <rPh sb="12" eb="13">
      <t>フク</t>
    </rPh>
    <phoneticPr fontId="7"/>
  </si>
  <si>
    <t>鋼板製</t>
    <rPh sb="0" eb="2">
      <t>コウハン</t>
    </rPh>
    <rPh sb="2" eb="3">
      <t>セイ</t>
    </rPh>
    <phoneticPr fontId="7"/>
  </si>
  <si>
    <t>自家発用を除く</t>
    <rPh sb="0" eb="2">
      <t>ジカ</t>
    </rPh>
    <rPh sb="2" eb="3">
      <t>ハツ</t>
    </rPh>
    <rPh sb="3" eb="4">
      <t>ヨウ</t>
    </rPh>
    <rPh sb="5" eb="6">
      <t>ノゾ</t>
    </rPh>
    <phoneticPr fontId="7"/>
  </si>
  <si>
    <t>浄化槽</t>
    <rPh sb="0" eb="3">
      <t>ジョウカソウ</t>
    </rPh>
    <phoneticPr fontId="7"/>
  </si>
  <si>
    <t>単独、合併</t>
    <rPh sb="0" eb="2">
      <t>タンドク</t>
    </rPh>
    <rPh sb="3" eb="5">
      <t>ガッペイ</t>
    </rPh>
    <phoneticPr fontId="7"/>
  </si>
  <si>
    <t>人槽</t>
    <rPh sb="0" eb="1">
      <t>ニン</t>
    </rPh>
    <rPh sb="1" eb="2">
      <t>ソウ</t>
    </rPh>
    <phoneticPr fontId="5"/>
  </si>
  <si>
    <t>発電用を除く</t>
    <rPh sb="0" eb="3">
      <t>ハツデンヨウ</t>
    </rPh>
    <rPh sb="4" eb="5">
      <t>ノゾ</t>
    </rPh>
    <phoneticPr fontId="5"/>
  </si>
  <si>
    <t>プール設備</t>
    <rPh sb="3" eb="5">
      <t>セツビ</t>
    </rPh>
    <phoneticPr fontId="5"/>
  </si>
  <si>
    <t>機械式駐車場</t>
    <rPh sb="0" eb="3">
      <t>キカイシキ</t>
    </rPh>
    <rPh sb="3" eb="6">
      <t>チュウシャジョウ</t>
    </rPh>
    <phoneticPr fontId="5"/>
  </si>
  <si>
    <t>厨房設備</t>
    <rPh sb="0" eb="2">
      <t>チュウボウ</t>
    </rPh>
    <rPh sb="2" eb="4">
      <t>セツビ</t>
    </rPh>
    <phoneticPr fontId="7"/>
  </si>
  <si>
    <t>劣化診断対象外</t>
    <rPh sb="0" eb="2">
      <t>レッカ</t>
    </rPh>
    <rPh sb="2" eb="4">
      <t>シンダン</t>
    </rPh>
    <rPh sb="4" eb="7">
      <t>タイショウガイ</t>
    </rPh>
    <phoneticPr fontId="5"/>
  </si>
  <si>
    <t>冷温水発生機</t>
    <rPh sb="0" eb="2">
      <t>レイオン</t>
    </rPh>
    <rPh sb="2" eb="3">
      <t>スイ</t>
    </rPh>
    <rPh sb="3" eb="6">
      <t>ハッセイキ</t>
    </rPh>
    <phoneticPr fontId="7"/>
  </si>
  <si>
    <t>小型冷温水発生機</t>
    <rPh sb="0" eb="2">
      <t>コガタ</t>
    </rPh>
    <rPh sb="2" eb="4">
      <t>レイオン</t>
    </rPh>
    <rPh sb="4" eb="5">
      <t>スイ</t>
    </rPh>
    <rPh sb="5" eb="8">
      <t>ハッセイキ</t>
    </rPh>
    <phoneticPr fontId="7"/>
  </si>
  <si>
    <t>温水発生機</t>
    <rPh sb="0" eb="2">
      <t>オンスイ</t>
    </rPh>
    <rPh sb="2" eb="5">
      <t>ハッセイキ</t>
    </rPh>
    <phoneticPr fontId="7"/>
  </si>
  <si>
    <t>－</t>
    <phoneticPr fontId="3"/>
  </si>
  <si>
    <t>A</t>
    <phoneticPr fontId="3"/>
  </si>
  <si>
    <t>B</t>
    <phoneticPr fontId="3"/>
  </si>
  <si>
    <t>C</t>
    <phoneticPr fontId="3"/>
  </si>
  <si>
    <t>当面措置を要しない</t>
    <phoneticPr fontId="3"/>
  </si>
  <si>
    <t>空気熱源ﾋｰﾄﾎﾟﾝﾌﾟﾁﾘﾝｸﾞﾕﾆｯﾄのこと。冷温水を作るもの</t>
    <rPh sb="0" eb="2">
      <t>クウキ</t>
    </rPh>
    <rPh sb="2" eb="4">
      <t>ネツゲン</t>
    </rPh>
    <rPh sb="25" eb="26">
      <t>レイ</t>
    </rPh>
    <rPh sb="26" eb="28">
      <t>オンスイ</t>
    </rPh>
    <rPh sb="29" eb="30">
      <t>ツク</t>
    </rPh>
    <phoneticPr fontId="5"/>
  </si>
  <si>
    <t>屋内機形式&amp;台数:天井埋込、天井ｶｾｯﾄ、天吊、床置、壁掛、台-電気式、ｶﾞｽ式-水冷式、空冷</t>
    <rPh sb="0" eb="2">
      <t>オクナイ</t>
    </rPh>
    <rPh sb="2" eb="3">
      <t>キ</t>
    </rPh>
    <rPh sb="3" eb="5">
      <t>ケイシキ</t>
    </rPh>
    <rPh sb="6" eb="8">
      <t>ダイスウ</t>
    </rPh>
    <rPh sb="9" eb="11">
      <t>テンジョウ</t>
    </rPh>
    <rPh sb="11" eb="12">
      <t>ウ</t>
    </rPh>
    <rPh sb="12" eb="13">
      <t>コ</t>
    </rPh>
    <rPh sb="14" eb="16">
      <t>テンジョウ</t>
    </rPh>
    <rPh sb="21" eb="22">
      <t>テン</t>
    </rPh>
    <rPh sb="22" eb="23">
      <t>ツ</t>
    </rPh>
    <rPh sb="24" eb="25">
      <t>ユカ</t>
    </rPh>
    <rPh sb="25" eb="26">
      <t>オ</t>
    </rPh>
    <rPh sb="27" eb="29">
      <t>カベカ</t>
    </rPh>
    <rPh sb="30" eb="31">
      <t>ダイ</t>
    </rPh>
    <phoneticPr fontId="7"/>
  </si>
  <si>
    <t>複合施設（1つの建物に複数の施設が入っている）場合の記入の仕方</t>
    <rPh sb="0" eb="2">
      <t>フクゴウ</t>
    </rPh>
    <rPh sb="2" eb="4">
      <t>シセツ</t>
    </rPh>
    <rPh sb="8" eb="10">
      <t>タテモノ</t>
    </rPh>
    <rPh sb="11" eb="13">
      <t>フクスウ</t>
    </rPh>
    <rPh sb="14" eb="16">
      <t>シセツ</t>
    </rPh>
    <rPh sb="17" eb="18">
      <t>ハイ</t>
    </rPh>
    <rPh sb="23" eb="25">
      <t>バアイ</t>
    </rPh>
    <rPh sb="26" eb="28">
      <t>キニュウ</t>
    </rPh>
    <rPh sb="29" eb="31">
      <t>シカタ</t>
    </rPh>
    <phoneticPr fontId="3"/>
  </si>
  <si>
    <t>青葉公会堂が単独で使用している設備機器</t>
    <rPh sb="0" eb="2">
      <t>アオバ</t>
    </rPh>
    <rPh sb="2" eb="5">
      <t>コウカイドウ</t>
    </rPh>
    <rPh sb="6" eb="8">
      <t>タンドク</t>
    </rPh>
    <rPh sb="9" eb="11">
      <t>シヨウ</t>
    </rPh>
    <rPh sb="15" eb="17">
      <t>セツビ</t>
    </rPh>
    <rPh sb="17" eb="19">
      <t>キキ</t>
    </rPh>
    <phoneticPr fontId="3"/>
  </si>
  <si>
    <t>青葉スポーツセンターが単独で使用している設備機器</t>
    <rPh sb="0" eb="2">
      <t>アオバ</t>
    </rPh>
    <rPh sb="11" eb="13">
      <t>タンドク</t>
    </rPh>
    <rPh sb="14" eb="16">
      <t>シヨウ</t>
    </rPh>
    <rPh sb="20" eb="22">
      <t>セツビ</t>
    </rPh>
    <rPh sb="22" eb="24">
      <t>キキ</t>
    </rPh>
    <phoneticPr fontId="3"/>
  </si>
  <si>
    <t>両方の施設にある全ての設備機器が調査対象</t>
    <rPh sb="0" eb="2">
      <t>リョウホウ</t>
    </rPh>
    <rPh sb="3" eb="5">
      <t>シセツ</t>
    </rPh>
    <rPh sb="8" eb="9">
      <t>スベ</t>
    </rPh>
    <rPh sb="11" eb="13">
      <t>セツビ</t>
    </rPh>
    <rPh sb="13" eb="15">
      <t>キキ</t>
    </rPh>
    <rPh sb="16" eb="18">
      <t>チョウサ</t>
    </rPh>
    <rPh sb="18" eb="20">
      <t>タイショウ</t>
    </rPh>
    <phoneticPr fontId="3"/>
  </si>
  <si>
    <t>公会堂とスポーツセンターが共用している設備機器</t>
    <rPh sb="0" eb="3">
      <t>コウカイドウ</t>
    </rPh>
    <rPh sb="13" eb="15">
      <t>キョウヨウ</t>
    </rPh>
    <rPh sb="19" eb="21">
      <t>セツビ</t>
    </rPh>
    <rPh sb="21" eb="23">
      <t>キキ</t>
    </rPh>
    <phoneticPr fontId="3"/>
  </si>
  <si>
    <t>容量</t>
    <phoneticPr fontId="3"/>
  </si>
  <si>
    <t>青葉公会堂</t>
    <rPh sb="0" eb="2">
      <t>アオバ</t>
    </rPh>
    <rPh sb="2" eb="5">
      <t>コウカイドウ</t>
    </rPh>
    <phoneticPr fontId="3"/>
  </si>
  <si>
    <t>22500240501</t>
    <phoneticPr fontId="3"/>
  </si>
  <si>
    <t>○</t>
    <phoneticPr fontId="3"/>
  </si>
  <si>
    <t>ﾍｯﾀﾞｰ</t>
    <phoneticPr fontId="3"/>
  </si>
  <si>
    <t>地下1階機械室</t>
    <rPh sb="0" eb="2">
      <t>チカ</t>
    </rPh>
    <rPh sb="3" eb="4">
      <t>カイ</t>
    </rPh>
    <rPh sb="4" eb="7">
      <t>キカイシツ</t>
    </rPh>
    <phoneticPr fontId="3"/>
  </si>
  <si>
    <t>C</t>
    <phoneticPr fontId="3"/>
  </si>
  <si>
    <t>当面措置を要しない</t>
    <phoneticPr fontId="3"/>
  </si>
  <si>
    <t>HS-1</t>
    <phoneticPr fontId="3"/>
  </si>
  <si>
    <t>給湯兼用、公会堂ｽﾎﾟｰﾂｾﾝﾀｰ共用</t>
    <rPh sb="0" eb="2">
      <t>キュウトウ</t>
    </rPh>
    <rPh sb="2" eb="4">
      <t>ケンヨウ</t>
    </rPh>
    <rPh sb="5" eb="8">
      <t>コウカイドウ</t>
    </rPh>
    <rPh sb="17" eb="19">
      <t>キョウヨウ</t>
    </rPh>
    <phoneticPr fontId="3"/>
  </si>
  <si>
    <t>蒸気用</t>
    <rPh sb="0" eb="2">
      <t>ジョウキ</t>
    </rPh>
    <rPh sb="2" eb="3">
      <t>ヨウ</t>
    </rPh>
    <phoneticPr fontId="3"/>
  </si>
  <si>
    <t>-</t>
    <phoneticPr fontId="3"/>
  </si>
  <si>
    <t>島倉鉄工所</t>
    <rPh sb="0" eb="2">
      <t>シマクラ</t>
    </rPh>
    <rPh sb="2" eb="5">
      <t>テッコウショ</t>
    </rPh>
    <phoneticPr fontId="3"/>
  </si>
  <si>
    <t>青葉公会堂</t>
    <rPh sb="0" eb="2">
      <t>アオバ</t>
    </rPh>
    <rPh sb="2" eb="4">
      <t>コウカイ</t>
    </rPh>
    <rPh sb="4" eb="5">
      <t>ドウ</t>
    </rPh>
    <phoneticPr fontId="3"/>
  </si>
  <si>
    <t>SRP-1</t>
    <phoneticPr fontId="3"/>
  </si>
  <si>
    <t>公会堂ｽﾎﾟｰﾂｾﾝﾀｰ共用</t>
    <rPh sb="0" eb="3">
      <t>コウカイドウ</t>
    </rPh>
    <rPh sb="12" eb="14">
      <t>キョウヨウ</t>
    </rPh>
    <phoneticPr fontId="3"/>
  </si>
  <si>
    <t>蒸気駆動還水ﾎﾟﾝﾌﾟﾕﾆｯﾄ</t>
    <rPh sb="0" eb="2">
      <t>ジョウキ</t>
    </rPh>
    <rPh sb="2" eb="4">
      <t>クドウ</t>
    </rPh>
    <rPh sb="4" eb="5">
      <t>カン</t>
    </rPh>
    <rPh sb="5" eb="6">
      <t>ミズ</t>
    </rPh>
    <phoneticPr fontId="3"/>
  </si>
  <si>
    <t>問題なし</t>
    <rPh sb="0" eb="2">
      <t>モンダイ</t>
    </rPh>
    <phoneticPr fontId="3"/>
  </si>
  <si>
    <t>AC-1 冷温水、蒸気は区庁舎から供給</t>
    <rPh sb="5" eb="6">
      <t>レイ</t>
    </rPh>
    <rPh sb="6" eb="8">
      <t>オンスイ</t>
    </rPh>
    <rPh sb="9" eb="11">
      <t>ジョウキ</t>
    </rPh>
    <rPh sb="12" eb="13">
      <t>ク</t>
    </rPh>
    <rPh sb="13" eb="15">
      <t>チョウシャ</t>
    </rPh>
    <rPh sb="17" eb="19">
      <t>キョウキュウ</t>
    </rPh>
    <phoneticPr fontId="3"/>
  </si>
  <si>
    <t>公会堂客席系統</t>
    <rPh sb="0" eb="3">
      <t>コウカイドウ</t>
    </rPh>
    <rPh sb="3" eb="5">
      <t>キャクセキ</t>
    </rPh>
    <rPh sb="5" eb="7">
      <t>ケイトウ</t>
    </rPh>
    <phoneticPr fontId="3"/>
  </si>
  <si>
    <t>ﾕﾆｯﾄ型</t>
    <rPh sb="4" eb="5">
      <t>カタ</t>
    </rPh>
    <phoneticPr fontId="3"/>
  </si>
  <si>
    <t>松下電器産業</t>
    <rPh sb="0" eb="2">
      <t>マツシタ</t>
    </rPh>
    <rPh sb="2" eb="4">
      <t>デンキ</t>
    </rPh>
    <rPh sb="4" eb="6">
      <t>サンギョウ</t>
    </rPh>
    <phoneticPr fontId="3"/>
  </si>
  <si>
    <t>AC-2 冷温水、蒸気は区庁舎から供給</t>
    <rPh sb="5" eb="6">
      <t>レイ</t>
    </rPh>
    <rPh sb="6" eb="8">
      <t>オンスイ</t>
    </rPh>
    <rPh sb="9" eb="11">
      <t>ジョウキ</t>
    </rPh>
    <rPh sb="12" eb="13">
      <t>ク</t>
    </rPh>
    <rPh sb="13" eb="15">
      <t>チョウシャ</t>
    </rPh>
    <rPh sb="17" eb="19">
      <t>キョウキュウ</t>
    </rPh>
    <phoneticPr fontId="3"/>
  </si>
  <si>
    <t>公会堂ｽﾃｰｼﾞ系統</t>
    <rPh sb="0" eb="3">
      <t>コウカイドウ</t>
    </rPh>
    <rPh sb="8" eb="10">
      <t>ケイトウ</t>
    </rPh>
    <phoneticPr fontId="3"/>
  </si>
  <si>
    <t>AC-3 冷温水、蒸気は区庁舎から供給</t>
    <rPh sb="5" eb="6">
      <t>レイ</t>
    </rPh>
    <rPh sb="6" eb="8">
      <t>オンスイ</t>
    </rPh>
    <rPh sb="9" eb="11">
      <t>ジョウキ</t>
    </rPh>
    <rPh sb="12" eb="13">
      <t>ク</t>
    </rPh>
    <rPh sb="13" eb="15">
      <t>チョウシャ</t>
    </rPh>
    <rPh sb="17" eb="19">
      <t>キョウキュウ</t>
    </rPh>
    <phoneticPr fontId="3"/>
  </si>
  <si>
    <t>公会堂ﾗｳﾝｼﾞ･ﾛﾋﾞｰ系統</t>
    <rPh sb="0" eb="3">
      <t>コウカイドウ</t>
    </rPh>
    <rPh sb="13" eb="15">
      <t>ケイトウ</t>
    </rPh>
    <phoneticPr fontId="3"/>
  </si>
  <si>
    <t>青葉スポーツセンター</t>
    <rPh sb="0" eb="2">
      <t>アオバ</t>
    </rPh>
    <phoneticPr fontId="3"/>
  </si>
  <si>
    <t>22500240501</t>
    <phoneticPr fontId="3"/>
  </si>
  <si>
    <t>1階ﾛﾋﾞｰ天井内</t>
    <rPh sb="1" eb="2">
      <t>カイ</t>
    </rPh>
    <rPh sb="6" eb="8">
      <t>テンジョウ</t>
    </rPh>
    <rPh sb="8" eb="9">
      <t>ナイ</t>
    </rPh>
    <phoneticPr fontId="3"/>
  </si>
  <si>
    <t>AC-4 冷温水、蒸気は区庁舎から供給</t>
    <rPh sb="5" eb="6">
      <t>レイ</t>
    </rPh>
    <rPh sb="6" eb="8">
      <t>オンスイ</t>
    </rPh>
    <rPh sb="9" eb="11">
      <t>ジョウキ</t>
    </rPh>
    <rPh sb="12" eb="13">
      <t>ク</t>
    </rPh>
    <rPh sb="13" eb="15">
      <t>チョウシャ</t>
    </rPh>
    <rPh sb="17" eb="19">
      <t>キョウキュウ</t>
    </rPh>
    <phoneticPr fontId="3"/>
  </si>
  <si>
    <t>ｽﾎﾟｰﾂｾﾝﾀｰ1階玄関ﾎｰﾙ系統</t>
    <rPh sb="10" eb="11">
      <t>カイ</t>
    </rPh>
    <rPh sb="11" eb="13">
      <t>ゲンカン</t>
    </rPh>
    <rPh sb="16" eb="18">
      <t>ケイトウ</t>
    </rPh>
    <phoneticPr fontId="3"/>
  </si>
  <si>
    <t>2階通路</t>
    <rPh sb="1" eb="2">
      <t>カイ</t>
    </rPh>
    <rPh sb="2" eb="4">
      <t>ツウロ</t>
    </rPh>
    <phoneticPr fontId="3"/>
  </si>
  <si>
    <t>FFC-3 冷温水は区庁舎から供給</t>
    <rPh sb="6" eb="7">
      <t>レイ</t>
    </rPh>
    <rPh sb="7" eb="9">
      <t>オンスイ</t>
    </rPh>
    <rPh sb="10" eb="11">
      <t>ク</t>
    </rPh>
    <rPh sb="11" eb="13">
      <t>チョウシャ</t>
    </rPh>
    <rPh sb="15" eb="17">
      <t>キョウキュウ</t>
    </rPh>
    <phoneticPr fontId="3"/>
  </si>
  <si>
    <t>ｽﾎﾟｰﾂｾﾝﾀｰ2階通路系統</t>
    <rPh sb="10" eb="11">
      <t>カイ</t>
    </rPh>
    <rPh sb="11" eb="13">
      <t>ツウロ</t>
    </rPh>
    <rPh sb="13" eb="15">
      <t>ケイトウ</t>
    </rPh>
    <phoneticPr fontId="3"/>
  </si>
  <si>
    <t>天井ｶｾｯﾄ</t>
    <rPh sb="0" eb="2">
      <t>テンジョウ</t>
    </rPh>
    <phoneticPr fontId="3"/>
  </si>
  <si>
    <t>FFC-4 冷温水は区庁舎から供給</t>
    <rPh sb="6" eb="7">
      <t>レイ</t>
    </rPh>
    <rPh sb="7" eb="9">
      <t>オンスイ</t>
    </rPh>
    <rPh sb="10" eb="11">
      <t>ク</t>
    </rPh>
    <rPh sb="11" eb="13">
      <t>チョウシャ</t>
    </rPh>
    <rPh sb="15" eb="17">
      <t>キョウキュウ</t>
    </rPh>
    <phoneticPr fontId="3"/>
  </si>
  <si>
    <t>公会堂2階通路系統</t>
    <rPh sb="0" eb="3">
      <t>コウカイドウ</t>
    </rPh>
    <rPh sb="4" eb="5">
      <t>カイ</t>
    </rPh>
    <rPh sb="5" eb="7">
      <t>ツウロ</t>
    </rPh>
    <rPh sb="7" eb="9">
      <t>ケイトウ</t>
    </rPh>
    <phoneticPr fontId="3"/>
  </si>
  <si>
    <t>22500240501</t>
    <phoneticPr fontId="3"/>
  </si>
  <si>
    <t>1階通路</t>
    <rPh sb="1" eb="2">
      <t>カイ</t>
    </rPh>
    <rPh sb="2" eb="4">
      <t>ツウロ</t>
    </rPh>
    <phoneticPr fontId="3"/>
  </si>
  <si>
    <t>FFC-6 冷温水は区庁舎から供給</t>
    <rPh sb="6" eb="7">
      <t>レイ</t>
    </rPh>
    <rPh sb="7" eb="9">
      <t>オンスイ</t>
    </rPh>
    <rPh sb="10" eb="11">
      <t>ク</t>
    </rPh>
    <rPh sb="11" eb="13">
      <t>チョウシャ</t>
    </rPh>
    <rPh sb="15" eb="17">
      <t>キョウキュウ</t>
    </rPh>
    <phoneticPr fontId="3"/>
  </si>
  <si>
    <t>公会堂1階通路系統</t>
    <rPh sb="0" eb="3">
      <t>コウカイドウ</t>
    </rPh>
    <rPh sb="4" eb="5">
      <t>カイ</t>
    </rPh>
    <rPh sb="5" eb="7">
      <t>ツウロ</t>
    </rPh>
    <rPh sb="7" eb="9">
      <t>ケイトウ</t>
    </rPh>
    <phoneticPr fontId="3"/>
  </si>
  <si>
    <t>FFC-8 冷温水は区庁舎から供給</t>
    <rPh sb="6" eb="7">
      <t>レイ</t>
    </rPh>
    <rPh sb="7" eb="9">
      <t>オンスイ</t>
    </rPh>
    <rPh sb="10" eb="11">
      <t>ク</t>
    </rPh>
    <rPh sb="11" eb="13">
      <t>チョウシャ</t>
    </rPh>
    <rPh sb="15" eb="17">
      <t>キョウキュウ</t>
    </rPh>
    <phoneticPr fontId="3"/>
  </si>
  <si>
    <t>ｽﾌﾟﾘﾝｸﾗｰ、泡消火、ﾊﾛﾝｶﾞｽ消火</t>
    <rPh sb="9" eb="10">
      <t>アワ</t>
    </rPh>
    <rPh sb="10" eb="12">
      <t>ショウカ</t>
    </rPh>
    <rPh sb="19" eb="21">
      <t>ショウカ</t>
    </rPh>
    <phoneticPr fontId="5"/>
  </si>
  <si>
    <t>判定</t>
    <phoneticPr fontId="3"/>
  </si>
  <si>
    <t>○</t>
    <phoneticPr fontId="3"/>
  </si>
  <si>
    <t>m3</t>
    <phoneticPr fontId="3"/>
  </si>
  <si>
    <t>FY-40UCZ-F</t>
    <phoneticPr fontId="3"/>
  </si>
  <si>
    <t>FY-25UCZ-F</t>
    <phoneticPr fontId="3"/>
  </si>
  <si>
    <t>FY-40UCR-F</t>
    <phoneticPr fontId="3"/>
  </si>
  <si>
    <t>FY-10UTN</t>
    <phoneticPr fontId="3"/>
  </si>
  <si>
    <t>このシートを削除しないで！！</t>
    <rPh sb="6" eb="8">
      <t>サクジョ</t>
    </rPh>
    <phoneticPr fontId="3"/>
  </si>
  <si>
    <t>別紙1-2　設備分類表参照シート</t>
    <rPh sb="0" eb="2">
      <t>ベッシ</t>
    </rPh>
    <rPh sb="6" eb="8">
      <t>セ</t>
    </rPh>
    <rPh sb="8" eb="10">
      <t>ブンルイ</t>
    </rPh>
    <rPh sb="10" eb="11">
      <t>ヒョウ</t>
    </rPh>
    <rPh sb="11" eb="13">
      <t>サンショウ</t>
    </rPh>
    <phoneticPr fontId="3"/>
  </si>
  <si>
    <t>式</t>
    <rPh sb="0" eb="1">
      <t>シキ</t>
    </rPh>
    <phoneticPr fontId="5"/>
  </si>
  <si>
    <t>仕様（以下の内容から選択し記入）</t>
    <rPh sb="0" eb="2">
      <t>シヨウ</t>
    </rPh>
    <rPh sb="3" eb="5">
      <t>イカ</t>
    </rPh>
    <rPh sb="6" eb="8">
      <t>ナイヨウ</t>
    </rPh>
    <rPh sb="10" eb="12">
      <t>センタク</t>
    </rPh>
    <rPh sb="13" eb="15">
      <t>キニュウ</t>
    </rPh>
    <phoneticPr fontId="3"/>
  </si>
  <si>
    <t>容量単位</t>
    <rPh sb="0" eb="2">
      <t>ヨウリョウ</t>
    </rPh>
    <phoneticPr fontId="3"/>
  </si>
  <si>
    <t>製造者名</t>
    <rPh sb="0" eb="2">
      <t>セイゾウ</t>
    </rPh>
    <rPh sb="2" eb="3">
      <t>モノ</t>
    </rPh>
    <rPh sb="3" eb="4">
      <t>ナ</t>
    </rPh>
    <phoneticPr fontId="3"/>
  </si>
  <si>
    <t>整備対象</t>
    <rPh sb="0" eb="2">
      <t>セイビ</t>
    </rPh>
    <rPh sb="2" eb="4">
      <t>タイショウ</t>
    </rPh>
    <phoneticPr fontId="3"/>
  </si>
  <si>
    <t>中分類</t>
    <rPh sb="0" eb="1">
      <t>チュウ</t>
    </rPh>
    <rPh sb="1" eb="3">
      <t>ブンルイ</t>
    </rPh>
    <phoneticPr fontId="3"/>
  </si>
  <si>
    <t>鋳鉄製、炉筒鉛管式、貫流式、立形、電気式、小型ﾎﾞｲﾗ、簡易ﾎﾞｲﾗ</t>
    <rPh sb="0" eb="3">
      <t>チュウテツセイ</t>
    </rPh>
    <rPh sb="4" eb="5">
      <t>ロ</t>
    </rPh>
    <rPh sb="5" eb="6">
      <t>ツツ</t>
    </rPh>
    <rPh sb="6" eb="8">
      <t>エンカン</t>
    </rPh>
    <rPh sb="8" eb="9">
      <t>シキ</t>
    </rPh>
    <rPh sb="10" eb="12">
      <t>カンリュウ</t>
    </rPh>
    <rPh sb="12" eb="13">
      <t>シキ</t>
    </rPh>
    <rPh sb="14" eb="15">
      <t>タ</t>
    </rPh>
    <rPh sb="15" eb="16">
      <t>ガタ</t>
    </rPh>
    <rPh sb="17" eb="19">
      <t>デンキ</t>
    </rPh>
    <rPh sb="19" eb="20">
      <t>シキ</t>
    </rPh>
    <rPh sb="21" eb="23">
      <t>コガタ</t>
    </rPh>
    <rPh sb="28" eb="30">
      <t>カンイ</t>
    </rPh>
    <phoneticPr fontId="7"/>
  </si>
  <si>
    <t>蒸気を作るもの。小型・簡易ﾎﾞｲﾗ含む</t>
    <rPh sb="0" eb="2">
      <t>ジョウキ</t>
    </rPh>
    <rPh sb="3" eb="4">
      <t>ツク</t>
    </rPh>
    <rPh sb="8" eb="10">
      <t>コガタ</t>
    </rPh>
    <rPh sb="11" eb="13">
      <t>カンイ</t>
    </rPh>
    <rPh sb="17" eb="18">
      <t>フク</t>
    </rPh>
    <phoneticPr fontId="3"/>
  </si>
  <si>
    <t>蒸気を作らないもので、運転資格が不要なもの。</t>
    <rPh sb="0" eb="2">
      <t>ジョウキ</t>
    </rPh>
    <rPh sb="3" eb="4">
      <t>ツク</t>
    </rPh>
    <rPh sb="11" eb="13">
      <t>ウンテン</t>
    </rPh>
    <rPh sb="13" eb="15">
      <t>シカク</t>
    </rPh>
    <rPh sb="16" eb="18">
      <t>フヨウ</t>
    </rPh>
    <phoneticPr fontId="3"/>
  </si>
  <si>
    <t>青葉公会堂と青葉スポーツセンターの合築の例（代表施設：延べ床面積が大きい方、青葉公会堂）</t>
    <rPh sb="0" eb="2">
      <t>アオバ</t>
    </rPh>
    <rPh sb="2" eb="5">
      <t>コウカイドウ</t>
    </rPh>
    <rPh sb="6" eb="8">
      <t>アオバ</t>
    </rPh>
    <rPh sb="17" eb="18">
      <t>ア</t>
    </rPh>
    <rPh sb="18" eb="19">
      <t>チク</t>
    </rPh>
    <rPh sb="20" eb="21">
      <t>レイ</t>
    </rPh>
    <rPh sb="22" eb="24">
      <t>ダイヒョウ</t>
    </rPh>
    <rPh sb="24" eb="26">
      <t>シセツ</t>
    </rPh>
    <rPh sb="27" eb="28">
      <t>ノ</t>
    </rPh>
    <rPh sb="29" eb="32">
      <t>ユカメンセキ</t>
    </rPh>
    <rPh sb="33" eb="34">
      <t>オオ</t>
    </rPh>
    <rPh sb="36" eb="37">
      <t>ホウ</t>
    </rPh>
    <rPh sb="38" eb="40">
      <t>アオバ</t>
    </rPh>
    <rPh sb="40" eb="43">
      <t>コウカイドウ</t>
    </rPh>
    <phoneticPr fontId="3"/>
  </si>
  <si>
    <t>2000年度１台更新</t>
    <rPh sb="4" eb="6">
      <t>ネンド</t>
    </rPh>
    <rPh sb="7" eb="8">
      <t>ダイ</t>
    </rPh>
    <rPh sb="8" eb="10">
      <t>コウシン</t>
    </rPh>
    <phoneticPr fontId="3"/>
  </si>
  <si>
    <t>対象外</t>
    <rPh sb="0" eb="3">
      <t>タイショウガイ</t>
    </rPh>
    <phoneticPr fontId="3"/>
  </si>
  <si>
    <t>現在使用していない</t>
    <rPh sb="0" eb="2">
      <t>ゲンザイ</t>
    </rPh>
    <rPh sb="2" eb="4">
      <t>シヨウ</t>
    </rPh>
    <phoneticPr fontId="3"/>
  </si>
  <si>
    <t>架台が錆び落下の危険があるので撤去が必要</t>
    <rPh sb="0" eb="2">
      <t>カダイ</t>
    </rPh>
    <rPh sb="3" eb="4">
      <t>サ</t>
    </rPh>
    <rPh sb="5" eb="7">
      <t>ラッカ</t>
    </rPh>
    <rPh sb="8" eb="10">
      <t>キケン</t>
    </rPh>
    <rPh sb="15" eb="17">
      <t>テッキョ</t>
    </rPh>
    <rPh sb="18" eb="20">
      <t>ヒツヨウ</t>
    </rPh>
    <phoneticPr fontId="3"/>
  </si>
  <si>
    <t>ﾊﾟｯｹｰｼﾞ形
空調機</t>
    <rPh sb="7" eb="8">
      <t>カタ</t>
    </rPh>
    <rPh sb="9" eb="12">
      <t>クウチョウキ</t>
    </rPh>
    <phoneticPr fontId="3"/>
  </si>
  <si>
    <t>暖房・給湯兼用</t>
    <rPh sb="0" eb="2">
      <t>ダンボウ</t>
    </rPh>
    <rPh sb="3" eb="5">
      <t>キュウトウ</t>
    </rPh>
    <rPh sb="5" eb="7">
      <t>ケンヨウ</t>
    </rPh>
    <phoneticPr fontId="3"/>
  </si>
  <si>
    <t>天井ｶｾｯﾄ4台-電気式-空冷</t>
    <rPh sb="0" eb="2">
      <t>テンジョウ</t>
    </rPh>
    <rPh sb="7" eb="8">
      <t>ダイ</t>
    </rPh>
    <rPh sb="9" eb="11">
      <t>デンキ</t>
    </rPh>
    <rPh sb="11" eb="12">
      <t>シキ</t>
    </rPh>
    <rPh sb="13" eb="15">
      <t>クウレイ</t>
    </rPh>
    <phoneticPr fontId="3"/>
  </si>
  <si>
    <t>天井ｶｾｯﾄ3台-ガス式-空冷</t>
    <rPh sb="0" eb="2">
      <t>テンジョウ</t>
    </rPh>
    <rPh sb="7" eb="8">
      <t>ダイ</t>
    </rPh>
    <rPh sb="11" eb="12">
      <t>シキ</t>
    </rPh>
    <rPh sb="13" eb="15">
      <t>クウレイ</t>
    </rPh>
    <phoneticPr fontId="3"/>
  </si>
  <si>
    <t>ヤンマー</t>
    <phoneticPr fontId="3"/>
  </si>
  <si>
    <t>GHP-J90GA</t>
    <phoneticPr fontId="3"/>
  </si>
  <si>
    <t>2000年機械室まわり更新</t>
    <rPh sb="4" eb="5">
      <t>ネン</t>
    </rPh>
    <rPh sb="5" eb="8">
      <t>キカイシツ</t>
    </rPh>
    <rPh sb="11" eb="13">
      <t>コウシン</t>
    </rPh>
    <phoneticPr fontId="3"/>
  </si>
  <si>
    <t>外板に錆</t>
    <rPh sb="0" eb="1">
      <t>ソト</t>
    </rPh>
    <rPh sb="1" eb="2">
      <t>イタ</t>
    </rPh>
    <rPh sb="3" eb="4">
      <t>サビ</t>
    </rPh>
    <phoneticPr fontId="3"/>
  </si>
  <si>
    <t>貫流式</t>
    <rPh sb="0" eb="2">
      <t>カンリュウ</t>
    </rPh>
    <rPh sb="2" eb="3">
      <t>シキ</t>
    </rPh>
    <phoneticPr fontId="3"/>
  </si>
  <si>
    <t>FRP製-開放式</t>
    <rPh sb="3" eb="4">
      <t>セイ</t>
    </rPh>
    <rPh sb="5" eb="7">
      <t>カイホウ</t>
    </rPh>
    <rPh sb="7" eb="8">
      <t>シキ</t>
    </rPh>
    <phoneticPr fontId="3"/>
  </si>
  <si>
    <t>単段渦巻-片吸込</t>
    <rPh sb="0" eb="1">
      <t>タン</t>
    </rPh>
    <rPh sb="1" eb="2">
      <t>ダン</t>
    </rPh>
    <rPh sb="2" eb="4">
      <t>ウズマ</t>
    </rPh>
    <rPh sb="5" eb="6">
      <t>カタ</t>
    </rPh>
    <rPh sb="6" eb="8">
      <t>スイコ</t>
    </rPh>
    <phoneticPr fontId="3"/>
  </si>
  <si>
    <t>プレート形-ステンレス製</t>
    <rPh sb="4" eb="5">
      <t>カタ</t>
    </rPh>
    <rPh sb="11" eb="12">
      <t>セイ</t>
    </rPh>
    <phoneticPr fontId="3"/>
  </si>
  <si>
    <t>天井ｶｾｯﾄ1台-電気式-空冷</t>
    <rPh sb="0" eb="2">
      <t>テンジョウ</t>
    </rPh>
    <rPh sb="7" eb="8">
      <t>ダイ</t>
    </rPh>
    <rPh sb="9" eb="11">
      <t>デンキ</t>
    </rPh>
    <rPh sb="11" eb="12">
      <t>シキ</t>
    </rPh>
    <rPh sb="13" eb="15">
      <t>クウレイ</t>
    </rPh>
    <phoneticPr fontId="3"/>
  </si>
  <si>
    <t>壁掛1台-電気式-空冷</t>
    <rPh sb="0" eb="2">
      <t>カベカ</t>
    </rPh>
    <rPh sb="3" eb="4">
      <t>ダイ</t>
    </rPh>
    <rPh sb="5" eb="7">
      <t>デンキ</t>
    </rPh>
    <rPh sb="7" eb="8">
      <t>シキ</t>
    </rPh>
    <rPh sb="9" eb="11">
      <t>クウレイ</t>
    </rPh>
    <phoneticPr fontId="3"/>
  </si>
  <si>
    <t>床置</t>
    <rPh sb="0" eb="1">
      <t>ユカ</t>
    </rPh>
    <rPh sb="1" eb="2">
      <t>オ</t>
    </rPh>
    <phoneticPr fontId="3"/>
  </si>
  <si>
    <t>壁掛</t>
    <rPh sb="0" eb="2">
      <t>カベカ</t>
    </rPh>
    <phoneticPr fontId="3"/>
  </si>
  <si>
    <t>遠心(床置)-片吸込-屋内-#3</t>
    <rPh sb="0" eb="2">
      <t>エンシン</t>
    </rPh>
    <rPh sb="3" eb="4">
      <t>ユカ</t>
    </rPh>
    <rPh sb="4" eb="5">
      <t>オ</t>
    </rPh>
    <rPh sb="7" eb="8">
      <t>カタ</t>
    </rPh>
    <rPh sb="8" eb="10">
      <t>スイコ</t>
    </rPh>
    <rPh sb="11" eb="13">
      <t>オクナイ</t>
    </rPh>
    <phoneticPr fontId="3"/>
  </si>
  <si>
    <t>良好。</t>
    <rPh sb="0" eb="2">
      <t>リョウコウ</t>
    </rPh>
    <phoneticPr fontId="3"/>
  </si>
  <si>
    <t>機器良好だがﾌｪｲｽ錆あり。</t>
    <rPh sb="0" eb="2">
      <t>キキ</t>
    </rPh>
    <rPh sb="2" eb="4">
      <t>リョウコウ</t>
    </rPh>
    <rPh sb="10" eb="11">
      <t>サビ</t>
    </rPh>
    <phoneticPr fontId="3"/>
  </si>
  <si>
    <t>保温破損</t>
    <rPh sb="0" eb="2">
      <t>ホオン</t>
    </rPh>
    <rPh sb="2" eb="4">
      <t>ハソン</t>
    </rPh>
    <phoneticPr fontId="3"/>
  </si>
  <si>
    <t>設備機器データ</t>
  </si>
  <si>
    <t>宴会場系統</t>
    <rPh sb="0" eb="3">
      <t>エンカイジョウ</t>
    </rPh>
    <rPh sb="3" eb="5">
      <t>ケイトウ</t>
    </rPh>
    <phoneticPr fontId="3"/>
  </si>
  <si>
    <t>ﾎﾞｲﾗｰ</t>
    <phoneticPr fontId="3"/>
  </si>
  <si>
    <t>kW</t>
    <phoneticPr fontId="3"/>
  </si>
  <si>
    <t>設備台帳　記入例　（機械設備）</t>
    <rPh sb="0" eb="2">
      <t>セツビ</t>
    </rPh>
    <rPh sb="2" eb="4">
      <t>ダイチョウ</t>
    </rPh>
    <rPh sb="5" eb="7">
      <t>キニュウ</t>
    </rPh>
    <rPh sb="7" eb="8">
      <t>レイ</t>
    </rPh>
    <rPh sb="10" eb="12">
      <t>キカイ</t>
    </rPh>
    <rPh sb="12" eb="14">
      <t>セツビ</t>
    </rPh>
    <phoneticPr fontId="3"/>
  </si>
  <si>
    <t>設備台帳記入例（複合施設）</t>
    <rPh sb="0" eb="2">
      <t>セツビ</t>
    </rPh>
    <rPh sb="2" eb="4">
      <t>ダイチョウ</t>
    </rPh>
    <rPh sb="4" eb="6">
      <t>キニュウ</t>
    </rPh>
    <rPh sb="6" eb="7">
      <t>レイ</t>
    </rPh>
    <rPh sb="8" eb="10">
      <t>フクゴウ</t>
    </rPh>
    <rPh sb="10" eb="12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</si>
</sst>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.0;[Red]\-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i/>
      <sz val="16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18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3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3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4" xfId="3" applyNumberFormat="1" applyFont="1" applyFill="1" applyBorder="1" applyAlignment="1">
      <alignment horizontal="center" vertical="center" shrinkToFit="1"/>
    </xf>
    <xf numFmtId="0" fontId="5" fillId="0" borderId="4" xfId="3" applyNumberFormat="1" applyFont="1" applyFill="1" applyBorder="1" applyAlignment="1">
      <alignment horizontal="center" vertical="center" shrinkToFit="1"/>
    </xf>
    <xf numFmtId="17" fontId="6" fillId="0" borderId="0" xfId="0" quotePrefix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2" borderId="1" xfId="3" quotePrefix="1" applyNumberFormat="1" applyFont="1" applyFill="1" applyBorder="1" applyAlignment="1">
      <alignment horizontal="center" vertical="center" wrapText="1" shrinkToFit="1"/>
    </xf>
    <xf numFmtId="0" fontId="7" fillId="2" borderId="1" xfId="3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" xfId="3" applyNumberFormat="1" applyFont="1" applyFill="1" applyBorder="1" applyAlignment="1">
      <alignment horizontal="center" vertical="center" shrinkToFit="1"/>
    </xf>
    <xf numFmtId="0" fontId="5" fillId="0" borderId="8" xfId="3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12" fillId="3" borderId="0" xfId="0" applyFont="1" applyFill="1" applyAlignment="1">
      <alignment horizontal="right" vertical="center" wrapText="1"/>
    </xf>
    <xf numFmtId="0" fontId="12" fillId="3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24" xfId="3" applyNumberFormat="1" applyFont="1" applyFill="1" applyBorder="1" applyAlignment="1">
      <alignment horizontal="center" vertical="center" wrapText="1" shrinkToFit="1"/>
    </xf>
    <xf numFmtId="0" fontId="7" fillId="3" borderId="24" xfId="3" applyNumberFormat="1" applyFont="1" applyFill="1" applyBorder="1" applyAlignment="1">
      <alignment vertical="center" wrapText="1" shrinkToFit="1"/>
    </xf>
    <xf numFmtId="0" fontId="7" fillId="0" borderId="24" xfId="3" quotePrefix="1" applyNumberFormat="1" applyFont="1" applyFill="1" applyBorder="1" applyAlignment="1">
      <alignment horizontal="center" vertical="center" wrapText="1" shrinkToFit="1"/>
    </xf>
    <xf numFmtId="0" fontId="7" fillId="3" borderId="24" xfId="3" applyNumberFormat="1" applyFont="1" applyFill="1" applyBorder="1" applyAlignment="1">
      <alignment horizontal="center" vertical="center" wrapText="1" shrinkToFit="1"/>
    </xf>
    <xf numFmtId="0" fontId="7" fillId="0" borderId="24" xfId="3" applyNumberFormat="1" applyFont="1" applyFill="1" applyBorder="1" applyAlignment="1">
      <alignment vertical="center" wrapText="1" shrinkToFit="1"/>
    </xf>
    <xf numFmtId="0" fontId="7" fillId="0" borderId="24" xfId="3" quotePrefix="1" applyNumberFormat="1" applyFont="1" applyFill="1" applyBorder="1" applyAlignment="1">
      <alignment vertical="center" wrapText="1" shrinkToFit="1"/>
    </xf>
    <xf numFmtId="0" fontId="7" fillId="3" borderId="24" xfId="0" applyFont="1" applyFill="1" applyBorder="1" applyAlignment="1">
      <alignment horizontal="left" vertical="center" wrapText="1"/>
    </xf>
    <xf numFmtId="0" fontId="7" fillId="0" borderId="24" xfId="3" applyFont="1" applyFill="1" applyBorder="1" applyAlignment="1">
      <alignment vertical="center" wrapText="1"/>
    </xf>
    <xf numFmtId="0" fontId="7" fillId="0" borderId="24" xfId="3" applyNumberFormat="1" applyFont="1" applyFill="1" applyBorder="1" applyAlignment="1">
      <alignment horizontal="left" vertical="center" wrapText="1" shrinkToFit="1"/>
    </xf>
    <xf numFmtId="0" fontId="12" fillId="3" borderId="0" xfId="3" applyNumberFormat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 shrinkToFit="1"/>
    </xf>
    <xf numFmtId="0" fontId="14" fillId="3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 wrapText="1"/>
    </xf>
    <xf numFmtId="38" fontId="1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1" fillId="0" borderId="1" xfId="1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5" fillId="0" borderId="1" xfId="0" applyFont="1" applyBorder="1" applyAlignment="1">
      <alignment vertical="center" wrapText="1"/>
    </xf>
    <xf numFmtId="177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38" fontId="1" fillId="4" borderId="1" xfId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7" fillId="3" borderId="0" xfId="3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0" fillId="6" borderId="33" xfId="0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32" xfId="0" applyFill="1" applyBorder="1" applyAlignment="1">
      <alignment vertical="center"/>
    </xf>
    <xf numFmtId="0" fontId="0" fillId="7" borderId="33" xfId="0" applyFill="1" applyBorder="1" applyAlignment="1">
      <alignment vertical="center"/>
    </xf>
    <xf numFmtId="0" fontId="8" fillId="0" borderId="0" xfId="3" applyFont="1" applyAlignment="1">
      <alignment shrinkToFit="1"/>
    </xf>
    <xf numFmtId="0" fontId="5" fillId="0" borderId="0" xfId="3"/>
    <xf numFmtId="0" fontId="4" fillId="0" borderId="0" xfId="3" applyFont="1" applyAlignment="1">
      <alignment wrapText="1"/>
    </xf>
    <xf numFmtId="0" fontId="5" fillId="0" borderId="0" xfId="3" applyAlignment="1">
      <alignment shrinkToFit="1"/>
    </xf>
    <xf numFmtId="0" fontId="5" fillId="0" borderId="4" xfId="3" applyFont="1" applyBorder="1"/>
    <xf numFmtId="0" fontId="5" fillId="0" borderId="34" xfId="3" applyBorder="1"/>
    <xf numFmtId="0" fontId="5" fillId="0" borderId="34" xfId="3" applyBorder="1" applyAlignment="1">
      <alignment shrinkToFit="1"/>
    </xf>
    <xf numFmtId="0" fontId="5" fillId="0" borderId="35" xfId="3" applyBorder="1"/>
    <xf numFmtId="0" fontId="0" fillId="0" borderId="0" xfId="0" applyAlignment="1">
      <alignment vertical="center" wrapText="1"/>
    </xf>
    <xf numFmtId="0" fontId="5" fillId="2" borderId="36" xfId="3" applyFont="1" applyFill="1" applyBorder="1" applyAlignment="1">
      <alignment horizontal="center" vertical="center" wrapText="1"/>
    </xf>
    <xf numFmtId="0" fontId="20" fillId="2" borderId="37" xfId="3" applyNumberFormat="1" applyFont="1" applyFill="1" applyBorder="1" applyAlignment="1">
      <alignment horizontal="center" vertical="center" wrapText="1" shrinkToFit="1"/>
    </xf>
    <xf numFmtId="0" fontId="5" fillId="2" borderId="37" xfId="3" applyNumberFormat="1" applyFont="1" applyFill="1" applyBorder="1" applyAlignment="1">
      <alignment horizontal="center" vertical="center" wrapText="1" shrinkToFit="1"/>
    </xf>
    <xf numFmtId="0" fontId="4" fillId="2" borderId="37" xfId="3" quotePrefix="1" applyNumberFormat="1" applyFont="1" applyFill="1" applyBorder="1" applyAlignment="1">
      <alignment horizontal="center" vertical="center" wrapText="1" shrinkToFit="1"/>
    </xf>
    <xf numFmtId="0" fontId="7" fillId="2" borderId="37" xfId="3" applyNumberFormat="1" applyFont="1" applyFill="1" applyBorder="1" applyAlignment="1">
      <alignment horizontal="center" vertical="center" wrapText="1" shrinkToFit="1"/>
    </xf>
    <xf numFmtId="0" fontId="21" fillId="2" borderId="37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 shrinkToFit="1"/>
    </xf>
    <xf numFmtId="0" fontId="7" fillId="2" borderId="37" xfId="0" applyFont="1" applyFill="1" applyBorder="1" applyAlignment="1">
      <alignment horizontal="center" vertical="center" wrapText="1"/>
    </xf>
    <xf numFmtId="0" fontId="5" fillId="2" borderId="37" xfId="3" applyFont="1" applyFill="1" applyBorder="1" applyAlignment="1">
      <alignment horizontal="center" vertical="center"/>
    </xf>
    <xf numFmtId="0" fontId="5" fillId="2" borderId="37" xfId="3" quotePrefix="1" applyNumberFormat="1" applyFill="1" applyBorder="1" applyAlignment="1">
      <alignment horizontal="center" vertical="center" shrinkToFit="1"/>
    </xf>
    <xf numFmtId="0" fontId="5" fillId="2" borderId="37" xfId="3" quotePrefix="1" applyNumberFormat="1" applyFill="1" applyBorder="1" applyAlignment="1">
      <alignment horizontal="center" vertical="center" wrapText="1" shrinkToFit="1"/>
    </xf>
    <xf numFmtId="0" fontId="20" fillId="2" borderId="37" xfId="3" quotePrefix="1" applyNumberFormat="1" applyFont="1" applyFill="1" applyBorder="1" applyAlignment="1">
      <alignment horizontal="center" vertical="center" wrapText="1" shrinkToFit="1"/>
    </xf>
    <xf numFmtId="0" fontId="22" fillId="2" borderId="38" xfId="3" applyNumberFormat="1" applyFont="1" applyFill="1" applyBorder="1" applyAlignment="1">
      <alignment horizontal="center" vertical="center" wrapText="1" shrinkToFit="1"/>
    </xf>
    <xf numFmtId="0" fontId="0" fillId="7" borderId="24" xfId="0" applyFill="1" applyBorder="1" applyAlignment="1">
      <alignment horizontal="center" vertical="center" wrapText="1"/>
    </xf>
    <xf numFmtId="0" fontId="1" fillId="7" borderId="24" xfId="0" applyFont="1" applyFill="1" applyBorder="1" applyAlignment="1">
      <alignment vertical="center" wrapText="1"/>
    </xf>
    <xf numFmtId="0" fontId="5" fillId="7" borderId="24" xfId="2" quotePrefix="1" applyNumberFormat="1" applyFont="1" applyFill="1" applyBorder="1" applyAlignment="1">
      <alignment horizontal="left" vertical="center" wrapText="1" shrinkToFit="1"/>
    </xf>
    <xf numFmtId="176" fontId="5" fillId="7" borderId="24" xfId="4" quotePrefix="1" applyNumberFormat="1" applyFont="1" applyFill="1" applyBorder="1" applyAlignment="1">
      <alignment horizontal="left" vertical="center" wrapText="1"/>
    </xf>
    <xf numFmtId="0" fontId="0" fillId="7" borderId="24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5" fillId="7" borderId="1" xfId="2" quotePrefix="1" applyNumberFormat="1" applyFont="1" applyFill="1" applyBorder="1" applyAlignment="1">
      <alignment horizontal="left" vertical="center" wrapText="1" shrinkToFit="1"/>
    </xf>
    <xf numFmtId="176" fontId="5" fillId="7" borderId="1" xfId="4" quotePrefix="1" applyNumberFormat="1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5" fillId="6" borderId="1" xfId="2" quotePrefix="1" applyNumberFormat="1" applyFont="1" applyFill="1" applyBorder="1" applyAlignment="1">
      <alignment horizontal="left" vertical="center" wrapText="1" shrinkToFit="1"/>
    </xf>
    <xf numFmtId="176" fontId="5" fillId="6" borderId="1" xfId="4" quotePrefix="1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5" fillId="4" borderId="1" xfId="2" quotePrefix="1" applyNumberFormat="1" applyFont="1" applyFill="1" applyBorder="1" applyAlignment="1">
      <alignment horizontal="left" vertical="center" wrapText="1" shrinkToFit="1"/>
    </xf>
    <xf numFmtId="176" fontId="5" fillId="4" borderId="1" xfId="4" quotePrefix="1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5" fillId="0" borderId="1" xfId="0" applyFont="1" applyFill="1" applyBorder="1"/>
    <xf numFmtId="0" fontId="5" fillId="0" borderId="39" xfId="0" applyFont="1" applyFill="1" applyBorder="1" applyAlignment="1">
      <alignment horizontal="center" vertical="center" wrapText="1"/>
    </xf>
    <xf numFmtId="14" fontId="6" fillId="0" borderId="0" xfId="0" quotePrefix="1" applyNumberFormat="1" applyFont="1" applyFill="1" applyAlignment="1">
      <alignment horizontal="right"/>
    </xf>
    <xf numFmtId="0" fontId="21" fillId="2" borderId="37" xfId="3" quotePrefix="1" applyNumberFormat="1" applyFont="1" applyFill="1" applyBorder="1" applyAlignment="1">
      <alignment horizontal="center" vertical="center" shrinkToFit="1"/>
    </xf>
    <xf numFmtId="0" fontId="7" fillId="2" borderId="37" xfId="3" quotePrefix="1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 wrapText="1"/>
    </xf>
    <xf numFmtId="0" fontId="19" fillId="0" borderId="40" xfId="3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7" fillId="3" borderId="24" xfId="3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8" borderId="0" xfId="3" applyFont="1" applyFill="1" applyAlignment="1">
      <alignment vertical="center" wrapText="1"/>
    </xf>
    <xf numFmtId="0" fontId="7" fillId="8" borderId="0" xfId="3" applyFont="1" applyFill="1" applyAlignment="1">
      <alignment vertical="center" wrapText="1" shrinkToFit="1"/>
    </xf>
    <xf numFmtId="0" fontId="11" fillId="8" borderId="41" xfId="3" applyFont="1" applyFill="1" applyBorder="1" applyAlignment="1">
      <alignment vertical="center" wrapText="1"/>
    </xf>
    <xf numFmtId="0" fontId="11" fillId="8" borderId="41" xfId="0" applyFont="1" applyFill="1" applyBorder="1" applyAlignment="1">
      <alignment vertical="center" wrapText="1"/>
    </xf>
    <xf numFmtId="0" fontId="7" fillId="8" borderId="4" xfId="3" applyFont="1" applyFill="1" applyBorder="1" applyAlignment="1">
      <alignment vertical="center" wrapText="1"/>
    </xf>
    <xf numFmtId="0" fontId="7" fillId="8" borderId="34" xfId="3" applyFont="1" applyFill="1" applyBorder="1" applyAlignment="1">
      <alignment vertical="center" wrapText="1"/>
    </xf>
    <xf numFmtId="0" fontId="7" fillId="8" borderId="34" xfId="3" applyFont="1" applyFill="1" applyBorder="1" applyAlignment="1">
      <alignment vertical="center" wrapText="1" shrinkToFit="1"/>
    </xf>
    <xf numFmtId="0" fontId="7" fillId="8" borderId="35" xfId="3" applyFont="1" applyFill="1" applyBorder="1" applyAlignment="1">
      <alignment vertical="center" wrapText="1"/>
    </xf>
    <xf numFmtId="0" fontId="7" fillId="8" borderId="0" xfId="3" applyFont="1" applyFill="1" applyBorder="1" applyAlignment="1">
      <alignment vertical="center" wrapText="1"/>
    </xf>
  </cellXfs>
  <cellStyles count="5">
    <cellStyle name="桁区切り" xfId="1" builtinId="6"/>
    <cellStyle name="標準" xfId="0" builtinId="0"/>
    <cellStyle name="標準_Q-施設2005診断050725" xfId="2"/>
    <cellStyle name="標準_電気設備台帳案" xfId="3"/>
    <cellStyle name="標準_棟別ｴｸｽﾎﾟｰﾄ1121（重複施設【送付用】）構造変更06120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28" name="Text Box 32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29" name="Text Box 33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0" name="Text Box 34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1" name="Text Box 35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2" name="Text Box 36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3" name="Text Box 37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4" name="Text Box 38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5" name="Text Box 39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6" name="Text Box 40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7" name="Text Box 41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8" name="Text Box 42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4139" name="Text Box 43"/>
        <xdr:cNvSpPr txBox="1">
          <a:spLocks noChangeArrowheads="1"/>
        </xdr:cNvSpPr>
      </xdr:nvSpPr>
      <xdr:spPr bwMode="auto">
        <a:xfrm>
          <a:off x="5848350" y="83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0" name="Text Box 44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1" name="Text Box 45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2" name="Text Box 46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3" name="Text Box 47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4" name="Text Box 48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5" name="Text Box 49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6" name="Text Box 50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7" name="Text Box 51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8" name="Text Box 52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49" name="Text Box 53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0" name="Text Box 54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1" name="Text Box 55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2" name="Text Box 56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3" name="Text Box 57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4" name="Text Box 58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5" name="Text Box 59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6" name="Text Box 60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7" name="Text Box 61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8" name="Text Box 62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59" name="Text Box 63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60" name="Text Box 64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61" name="Text Box 65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62" name="Text Box 66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63" name="Text Box 67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64" name="Text Box 68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oneCellAnchor>
    <xdr:from>
      <xdr:col>2</xdr:col>
      <xdr:colOff>0</xdr:colOff>
      <xdr:row>6</xdr:row>
      <xdr:rowOff>0</xdr:rowOff>
    </xdr:from>
    <xdr:ext cx="3083216" cy="1418850"/>
    <xdr:sp macro="" textlink="">
      <xdr:nvSpPr>
        <xdr:cNvPr id="4196" name="Text Box 100"/>
        <xdr:cNvSpPr txBox="1">
          <a:spLocks noChangeArrowheads="1"/>
        </xdr:cNvSpPr>
      </xdr:nvSpPr>
      <xdr:spPr bwMode="auto">
        <a:xfrm>
          <a:off x="870857" y="2367643"/>
          <a:ext cx="3083216" cy="1418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・グループ化され表示されていない列は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記入不要ですので、グループ化を解除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せずにご利用ください。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・灰色のセルには記入しないでください。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白色のセルに必要事項を記入すれば、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自動的に埋まります。</a:t>
          </a:r>
        </a:p>
      </xdr:txBody>
    </xdr:sp>
    <xdr:clientData/>
  </xdr:one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97" name="Text Box 101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98" name="Text Box 102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199" name="Text Box 103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0" name="Text Box 104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1" name="Text Box 105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2" name="Text Box 106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3" name="Text Box 107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4" name="Text Box 108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5" name="Text Box 109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6" name="Text Box 110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7" name="Text Box 111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8" name="Text Box 112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09" name="Text Box 113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0" name="Text Box 114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1" name="Text Box 115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2" name="Text Box 116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3" name="Text Box 117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4" name="Text Box 118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5" name="Text Box 119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6" name="Text Box 120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7" name="Text Box 121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8" name="Text Box 122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19" name="Text Box 123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20" name="Text Box 124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185</xdr:row>
      <xdr:rowOff>0</xdr:rowOff>
    </xdr:from>
    <xdr:to>
      <xdr:col>16</xdr:col>
      <xdr:colOff>0</xdr:colOff>
      <xdr:row>185</xdr:row>
      <xdr:rowOff>0</xdr:rowOff>
    </xdr:to>
    <xdr:sp macro="" textlink="">
      <xdr:nvSpPr>
        <xdr:cNvPr id="4221" name="Text Box 125"/>
        <xdr:cNvSpPr txBox="1">
          <a:spLocks noChangeArrowheads="1"/>
        </xdr:cNvSpPr>
      </xdr:nvSpPr>
      <xdr:spPr bwMode="auto">
        <a:xfrm>
          <a:off x="5848350" y="7056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2" name="Text Box 126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3" name="Text Box 127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4" name="Text Box 128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5" name="Text Box 129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6" name="Text Box 130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7" name="Text Box 131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8" name="Text Box 132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29" name="Text Box 133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0" name="Text Box 134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1" name="Text Box 135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2" name="Text Box 136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3" name="Text Box 137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4" name="Text Box 138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5" name="Text Box 139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6" name="Text Box 140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7" name="Text Box 141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8" name="Text Box 142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39" name="Text Box 143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40" name="Text Box 144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41" name="Text Box 145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42" name="Text Box 146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43" name="Text Box 147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44" name="Text Box 148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45" name="Text Box 149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165</xdr:row>
      <xdr:rowOff>0</xdr:rowOff>
    </xdr:from>
    <xdr:to>
      <xdr:col>16</xdr:col>
      <xdr:colOff>0</xdr:colOff>
      <xdr:row>165</xdr:row>
      <xdr:rowOff>0</xdr:rowOff>
    </xdr:to>
    <xdr:sp macro="" textlink="">
      <xdr:nvSpPr>
        <xdr:cNvPr id="4246" name="Text Box 150"/>
        <xdr:cNvSpPr txBox="1">
          <a:spLocks noChangeArrowheads="1"/>
        </xdr:cNvSpPr>
      </xdr:nvSpPr>
      <xdr:spPr bwMode="auto">
        <a:xfrm>
          <a:off x="5848350" y="6294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47" name="Text Box 151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48" name="Text Box 152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49" name="Text Box 153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0" name="Text Box 154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1" name="Text Box 155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2" name="Text Box 156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3" name="Text Box 157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4" name="Text Box 158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5" name="Text Box 159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6" name="Text Box 160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7" name="Text Box 161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8" name="Text Box 162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59" name="Text Box 163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0" name="Text Box 164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1" name="Text Box 165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2" name="Text Box 166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3" name="Text Box 167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4" name="Text Box 168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5" name="Text Box 169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6" name="Text Box 170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7" name="Text Box 171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8" name="Text Box 172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69" name="Text Box 173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70" name="Text Box 174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158</xdr:row>
      <xdr:rowOff>0</xdr:rowOff>
    </xdr:from>
    <xdr:to>
      <xdr:col>16</xdr:col>
      <xdr:colOff>0</xdr:colOff>
      <xdr:row>158</xdr:row>
      <xdr:rowOff>0</xdr:rowOff>
    </xdr:to>
    <xdr:sp macro="" textlink="">
      <xdr:nvSpPr>
        <xdr:cNvPr id="4271" name="Text Box 175"/>
        <xdr:cNvSpPr txBox="1">
          <a:spLocks noChangeArrowheads="1"/>
        </xdr:cNvSpPr>
      </xdr:nvSpPr>
      <xdr:spPr bwMode="auto">
        <a:xfrm>
          <a:off x="5848350" y="60274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2" name="Text Box 176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3" name="Text Box 177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4" name="Text Box 178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5" name="Text Box 179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6" name="Text Box 180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7" name="Text Box 181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8" name="Text Box 182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79" name="Text Box 183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0" name="Text Box 184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1" name="Text Box 185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2" name="Text Box 186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3" name="Text Box 187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4" name="Text Box 188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5" name="Text Box 189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6" name="Text Box 190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7" name="Text Box 191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8" name="Text Box 192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89" name="Text Box 193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90" name="Text Box 194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91" name="Text Box 195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92" name="Text Box 196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93" name="Text Box 197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94" name="Text Box 198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95" name="Text Box 199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133</xdr:row>
      <xdr:rowOff>0</xdr:rowOff>
    </xdr:from>
    <xdr:to>
      <xdr:col>16</xdr:col>
      <xdr:colOff>0</xdr:colOff>
      <xdr:row>133</xdr:row>
      <xdr:rowOff>0</xdr:rowOff>
    </xdr:to>
    <xdr:sp macro="" textlink="">
      <xdr:nvSpPr>
        <xdr:cNvPr id="4296" name="Text Box 200"/>
        <xdr:cNvSpPr txBox="1">
          <a:spLocks noChangeArrowheads="1"/>
        </xdr:cNvSpPr>
      </xdr:nvSpPr>
      <xdr:spPr bwMode="auto">
        <a:xfrm>
          <a:off x="5848350" y="50749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297" name="Text Box 201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298" name="Text Box 202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299" name="Text Box 203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0" name="Text Box 204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1" name="Text Box 205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2" name="Text Box 206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3" name="Text Box 207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4" name="Text Box 208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5" name="Text Box 209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6" name="Text Box 210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7" name="Text Box 211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8" name="Text Box 212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09" name="Text Box 213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0" name="Text Box 214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1" name="Text Box 215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2" name="Text Box 216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3" name="Text Box 217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4" name="Text Box 218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5" name="Text Box 219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6" name="Text Box 220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7" name="Text Box 221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8" name="Text Box 222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19" name="Text Box 223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20" name="Text Box 224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126</xdr:row>
      <xdr:rowOff>0</xdr:rowOff>
    </xdr:from>
    <xdr:to>
      <xdr:col>16</xdr:col>
      <xdr:colOff>0</xdr:colOff>
      <xdr:row>126</xdr:row>
      <xdr:rowOff>0</xdr:rowOff>
    </xdr:to>
    <xdr:sp macro="" textlink="">
      <xdr:nvSpPr>
        <xdr:cNvPr id="4321" name="Text Box 225"/>
        <xdr:cNvSpPr txBox="1">
          <a:spLocks noChangeArrowheads="1"/>
        </xdr:cNvSpPr>
      </xdr:nvSpPr>
      <xdr:spPr bwMode="auto">
        <a:xfrm>
          <a:off x="5848350" y="48082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2" name="Text Box 226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3" name="Text Box 227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4" name="Text Box 228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5" name="Text Box 229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6" name="Text Box 230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7" name="Text Box 231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8" name="Text Box 232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29" name="Text Box 233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0" name="Text Box 234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1" name="Text Box 235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2" name="Text Box 236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3" name="Text Box 237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4" name="Text Box 238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5" name="Text Box 239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6" name="Text Box 240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7" name="Text Box 241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8" name="Text Box 242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39" name="Text Box 243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40" name="Text Box 244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41" name="Text Box 245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42" name="Text Box 246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43" name="Text Box 247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44" name="Text Box 248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45" name="Text Box 249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101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346" name="Text Box 250"/>
        <xdr:cNvSpPr txBox="1">
          <a:spLocks noChangeArrowheads="1"/>
        </xdr:cNvSpPr>
      </xdr:nvSpPr>
      <xdr:spPr bwMode="auto">
        <a:xfrm>
          <a:off x="5848350" y="385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47" name="Text Box 251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48" name="Text Box 252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49" name="Text Box 253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0" name="Text Box 254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1" name="Text Box 255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2" name="Text Box 256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3" name="Text Box 257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4" name="Text Box 258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5" name="Text Box 259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6" name="Text Box 260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7" name="Text Box 261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8" name="Text Box 262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59" name="Text Box 263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0" name="Text Box 264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1" name="Text Box 265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2" name="Text Box 266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3" name="Text Box 267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4" name="Text Box 268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5" name="Text Box 269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6" name="Text Box 270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7" name="Text Box 271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8" name="Text Box 272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69" name="Text Box 273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70" name="Text Box 274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0</xdr:colOff>
      <xdr:row>94</xdr:row>
      <xdr:rowOff>0</xdr:rowOff>
    </xdr:to>
    <xdr:sp macro="" textlink="">
      <xdr:nvSpPr>
        <xdr:cNvPr id="4371" name="Text Box 275"/>
        <xdr:cNvSpPr txBox="1">
          <a:spLocks noChangeArrowheads="1"/>
        </xdr:cNvSpPr>
      </xdr:nvSpPr>
      <xdr:spPr bwMode="auto">
        <a:xfrm>
          <a:off x="5848350" y="35890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2" name="Text Box 276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3" name="Text Box 277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4" name="Text Box 278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5" name="Text Box 279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6" name="Text Box 280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7" name="Text Box 281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8" name="Text Box 282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79" name="Text Box 283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0" name="Text Box 284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1" name="Text Box 285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2" name="Text Box 286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3" name="Text Box 287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4" name="Text Box 288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5" name="Text Box 289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6" name="Text Box 290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7" name="Text Box 291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8" name="Text Box 292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89" name="Text Box 293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90" name="Text Box 294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91" name="Text Box 295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92" name="Text Box 296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93" name="Text Box 297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94" name="Text Box 298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95" name="Text Box 299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4396" name="Text Box 300"/>
        <xdr:cNvSpPr txBox="1">
          <a:spLocks noChangeArrowheads="1"/>
        </xdr:cNvSpPr>
      </xdr:nvSpPr>
      <xdr:spPr bwMode="auto">
        <a:xfrm>
          <a:off x="5848350" y="26365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97" name="Text Box 301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98" name="Text Box 302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399" name="Text Box 303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0" name="Text Box 304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1" name="Text Box 305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2" name="Text Box 306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3" name="Text Box 307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4" name="Text Box 308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5" name="Text Box 309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6" name="Text Box 310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7" name="Text Box 311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8" name="Text Box 312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09" name="Text Box 313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0" name="Text Box 314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1" name="Text Box 315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2" name="Text Box 316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3" name="Text Box 317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4" name="Text Box 318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5" name="Text Box 319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6" name="Text Box 320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7" name="Text Box 321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8" name="Text Box 322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19" name="Text Box 323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20" name="Text Box 324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0</xdr:colOff>
      <xdr:row>62</xdr:row>
      <xdr:rowOff>0</xdr:rowOff>
    </xdr:to>
    <xdr:sp macro="" textlink="">
      <xdr:nvSpPr>
        <xdr:cNvPr id="4421" name="Text Box 325"/>
        <xdr:cNvSpPr txBox="1">
          <a:spLocks noChangeArrowheads="1"/>
        </xdr:cNvSpPr>
      </xdr:nvSpPr>
      <xdr:spPr bwMode="auto">
        <a:xfrm>
          <a:off x="5848350" y="23698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2" name="Text Box 326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3" name="Text Box 327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4" name="Text Box 328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5" name="Text Box 329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6" name="Text Box 330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7" name="Text Box 331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8" name="Text Box 332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29" name="Text Box 333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0" name="Text Box 334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1" name="Text Box 335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2" name="Text Box 336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3" name="Text Box 337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4" name="Text Box 338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5" name="Text Box 339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6" name="Text Box 340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7" name="Text Box 341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8" name="Text Box 342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39" name="Text Box 343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40" name="Text Box 344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41" name="Text Box 345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42" name="Text Box 346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43" name="Text Box 347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44" name="Text Box 348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45" name="Text Box 349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37</xdr:row>
      <xdr:rowOff>0</xdr:rowOff>
    </xdr:to>
    <xdr:sp macro="" textlink="">
      <xdr:nvSpPr>
        <xdr:cNvPr id="4446" name="Text Box 350"/>
        <xdr:cNvSpPr txBox="1">
          <a:spLocks noChangeArrowheads="1"/>
        </xdr:cNvSpPr>
      </xdr:nvSpPr>
      <xdr:spPr bwMode="auto">
        <a:xfrm>
          <a:off x="5848350" y="14173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47" name="Text Box 351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48" name="Text Box 352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49" name="Text Box 353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0" name="Text Box 354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1" name="Text Box 355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2" name="Text Box 356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3" name="Text Box 357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4" name="Text Box 358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5" name="Text Box 359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6" name="Text Box 360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7" name="Text Box 361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8" name="Text Box 362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59" name="Text Box 363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0" name="Text Box 364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1" name="Text Box 365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2" name="Text Box 366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3" name="Text Box 367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4" name="Text Box 368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5" name="Text Box 369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6" name="Text Box 370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7" name="Text Box 371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8" name="Text Box 372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69" name="Text Box 373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70" name="Text Box 374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4471" name="Text Box 375"/>
        <xdr:cNvSpPr txBox="1">
          <a:spLocks noChangeArrowheads="1"/>
        </xdr:cNvSpPr>
      </xdr:nvSpPr>
      <xdr:spPr bwMode="auto">
        <a:xfrm>
          <a:off x="5848350" y="1150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同一グループの代表的器具を合算する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581025</xdr:colOff>
      <xdr:row>6</xdr:row>
      <xdr:rowOff>333375</xdr:rowOff>
    </xdr:from>
    <xdr:to>
      <xdr:col>26</xdr:col>
      <xdr:colOff>95250</xdr:colOff>
      <xdr:row>8</xdr:row>
      <xdr:rowOff>57150</xdr:rowOff>
    </xdr:to>
    <xdr:sp macro="" textlink="">
      <xdr:nvSpPr>
        <xdr:cNvPr id="13366" name="Oval 54"/>
        <xdr:cNvSpPr>
          <a:spLocks noChangeArrowheads="1"/>
        </xdr:cNvSpPr>
      </xdr:nvSpPr>
      <xdr:spPr bwMode="auto">
        <a:xfrm>
          <a:off x="10001250" y="2638425"/>
          <a:ext cx="619125" cy="48577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352425</xdr:colOff>
      <xdr:row>13</xdr:row>
      <xdr:rowOff>9525</xdr:rowOff>
    </xdr:from>
    <xdr:to>
      <xdr:col>15</xdr:col>
      <xdr:colOff>76200</xdr:colOff>
      <xdr:row>14</xdr:row>
      <xdr:rowOff>352425</xdr:rowOff>
    </xdr:to>
    <xdr:sp macro="" textlink="">
      <xdr:nvSpPr>
        <xdr:cNvPr id="13315" name="Oval 3"/>
        <xdr:cNvSpPr>
          <a:spLocks noChangeArrowheads="1"/>
        </xdr:cNvSpPr>
      </xdr:nvSpPr>
      <xdr:spPr bwMode="auto">
        <a:xfrm>
          <a:off x="6115050" y="5543550"/>
          <a:ext cx="523875" cy="7239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11</xdr:col>
      <xdr:colOff>790575</xdr:colOff>
      <xdr:row>16</xdr:row>
      <xdr:rowOff>219075</xdr:rowOff>
    </xdr:from>
    <xdr:to>
      <xdr:col>21</xdr:col>
      <xdr:colOff>19050</xdr:colOff>
      <xdr:row>18</xdr:row>
      <xdr:rowOff>152400</xdr:rowOff>
    </xdr:to>
    <xdr:sp macro="" textlink="">
      <xdr:nvSpPr>
        <xdr:cNvPr id="13316" name="AutoShape 4"/>
        <xdr:cNvSpPr>
          <a:spLocks noChangeArrowheads="1"/>
        </xdr:cNvSpPr>
      </xdr:nvSpPr>
      <xdr:spPr bwMode="auto">
        <a:xfrm>
          <a:off x="5448300" y="6896100"/>
          <a:ext cx="1581150" cy="695325"/>
        </a:xfrm>
        <a:prstGeom prst="wedgeRectCallout">
          <a:avLst>
            <a:gd name="adj1" fmla="val 6625"/>
            <a:gd name="adj2" fmla="val -141782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ﾏﾙﾁやﾂｲﾝﾀｲﾌﾟのﾊﾟｯｹｰｼﾞ形空調機の場合、室外機の台数を記入する</a:t>
          </a:r>
        </a:p>
      </xdr:txBody>
    </xdr:sp>
    <xdr:clientData/>
  </xdr:twoCellAnchor>
  <xdr:twoCellAnchor>
    <xdr:from>
      <xdr:col>21</xdr:col>
      <xdr:colOff>762000</xdr:colOff>
      <xdr:row>3</xdr:row>
      <xdr:rowOff>609600</xdr:rowOff>
    </xdr:from>
    <xdr:to>
      <xdr:col>23</xdr:col>
      <xdr:colOff>57150</xdr:colOff>
      <xdr:row>5</xdr:row>
      <xdr:rowOff>66675</xdr:rowOff>
    </xdr:to>
    <xdr:sp macro="" textlink="">
      <xdr:nvSpPr>
        <xdr:cNvPr id="13317" name="Oval 5"/>
        <xdr:cNvSpPr>
          <a:spLocks noChangeArrowheads="1"/>
        </xdr:cNvSpPr>
      </xdr:nvSpPr>
      <xdr:spPr bwMode="auto">
        <a:xfrm>
          <a:off x="7772400" y="1181100"/>
          <a:ext cx="619125" cy="80962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15</xdr:col>
      <xdr:colOff>66675</xdr:colOff>
      <xdr:row>6</xdr:row>
      <xdr:rowOff>200025</xdr:rowOff>
    </xdr:from>
    <xdr:to>
      <xdr:col>22</xdr:col>
      <xdr:colOff>200025</xdr:colOff>
      <xdr:row>8</xdr:row>
      <xdr:rowOff>161925</xdr:rowOff>
    </xdr:to>
    <xdr:sp macro="" textlink="">
      <xdr:nvSpPr>
        <xdr:cNvPr id="13318" name="AutoShape 6"/>
        <xdr:cNvSpPr>
          <a:spLocks noChangeArrowheads="1"/>
        </xdr:cNvSpPr>
      </xdr:nvSpPr>
      <xdr:spPr bwMode="auto">
        <a:xfrm>
          <a:off x="6629400" y="2505075"/>
          <a:ext cx="1476375" cy="723900"/>
        </a:xfrm>
        <a:prstGeom prst="wedgeRectCallout">
          <a:avLst>
            <a:gd name="adj1" fmla="val 35472"/>
            <a:gd name="adj2" fmla="val -127194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ﾎﾞｲﾗｰ等、複数の用途がある場合は記載してください</a:t>
          </a:r>
        </a:p>
      </xdr:txBody>
    </xdr:sp>
    <xdr:clientData/>
  </xdr:twoCellAnchor>
  <xdr:twoCellAnchor editAs="oneCell">
    <xdr:from>
      <xdr:col>20</xdr:col>
      <xdr:colOff>676275</xdr:colOff>
      <xdr:row>14</xdr:row>
      <xdr:rowOff>114300</xdr:rowOff>
    </xdr:from>
    <xdr:to>
      <xdr:col>23</xdr:col>
      <xdr:colOff>142875</xdr:colOff>
      <xdr:row>15</xdr:row>
      <xdr:rowOff>304800</xdr:rowOff>
    </xdr:to>
    <xdr:sp macro="" textlink="">
      <xdr:nvSpPr>
        <xdr:cNvPr id="13319" name="AutoShape 7"/>
        <xdr:cNvSpPr>
          <a:spLocks noChangeArrowheads="1"/>
        </xdr:cNvSpPr>
      </xdr:nvSpPr>
      <xdr:spPr bwMode="auto">
        <a:xfrm>
          <a:off x="7010400" y="6029325"/>
          <a:ext cx="1466850" cy="571500"/>
        </a:xfrm>
        <a:prstGeom prst="wedgeRectCallout">
          <a:avLst>
            <a:gd name="adj1" fmla="val 34481"/>
            <a:gd name="adj2" fmla="val -10555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使用先の系統名を記入してください</a:t>
          </a:r>
        </a:p>
      </xdr:txBody>
    </xdr:sp>
    <xdr:clientData/>
  </xdr:twoCellAnchor>
  <xdr:twoCellAnchor>
    <xdr:from>
      <xdr:col>24</xdr:col>
      <xdr:colOff>0</xdr:colOff>
      <xdr:row>3</xdr:row>
      <xdr:rowOff>85725</xdr:rowOff>
    </xdr:from>
    <xdr:to>
      <xdr:col>26</xdr:col>
      <xdr:colOff>66675</xdr:colOff>
      <xdr:row>3</xdr:row>
      <xdr:rowOff>733425</xdr:rowOff>
    </xdr:to>
    <xdr:sp macro="" textlink="">
      <xdr:nvSpPr>
        <xdr:cNvPr id="13322" name="Oval 10"/>
        <xdr:cNvSpPr>
          <a:spLocks noChangeArrowheads="1"/>
        </xdr:cNvSpPr>
      </xdr:nvSpPr>
      <xdr:spPr bwMode="auto">
        <a:xfrm>
          <a:off x="9420225" y="657225"/>
          <a:ext cx="1171575" cy="6477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28575</xdr:colOff>
      <xdr:row>12</xdr:row>
      <xdr:rowOff>657225</xdr:rowOff>
    </xdr:from>
    <xdr:to>
      <xdr:col>27</xdr:col>
      <xdr:colOff>38100</xdr:colOff>
      <xdr:row>14</xdr:row>
      <xdr:rowOff>28575</xdr:rowOff>
    </xdr:to>
    <xdr:sp macro="" textlink="">
      <xdr:nvSpPr>
        <xdr:cNvPr id="13323" name="Oval 11"/>
        <xdr:cNvSpPr>
          <a:spLocks noChangeArrowheads="1"/>
        </xdr:cNvSpPr>
      </xdr:nvSpPr>
      <xdr:spPr bwMode="auto">
        <a:xfrm>
          <a:off x="10553700" y="5448300"/>
          <a:ext cx="895350" cy="4953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26</xdr:col>
      <xdr:colOff>657225</xdr:colOff>
      <xdr:row>11</xdr:row>
      <xdr:rowOff>47625</xdr:rowOff>
    </xdr:from>
    <xdr:to>
      <xdr:col>31</xdr:col>
      <xdr:colOff>295275</xdr:colOff>
      <xdr:row>12</xdr:row>
      <xdr:rowOff>352425</xdr:rowOff>
    </xdr:to>
    <xdr:sp macro="" textlink="">
      <xdr:nvSpPr>
        <xdr:cNvPr id="13324" name="AutoShape 12"/>
        <xdr:cNvSpPr>
          <a:spLocks noChangeArrowheads="1"/>
        </xdr:cNvSpPr>
      </xdr:nvSpPr>
      <xdr:spPr bwMode="auto">
        <a:xfrm>
          <a:off x="11182350" y="4257675"/>
          <a:ext cx="1514475" cy="885825"/>
        </a:xfrm>
        <a:prstGeom prst="wedgeRectCallout">
          <a:avLst>
            <a:gd name="adj1" fmla="val -40755"/>
            <a:gd name="adj2" fmla="val 9428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ﾊﾟｯｹｰｼﾞ形空調機の場合、ｼｽﾃﾑ全体の型番がわからないときは、屋外機の型番を記入。</a:t>
          </a:r>
        </a:p>
      </xdr:txBody>
    </xdr:sp>
    <xdr:clientData/>
  </xdr:twoCellAnchor>
  <xdr:twoCellAnchor>
    <xdr:from>
      <xdr:col>5</xdr:col>
      <xdr:colOff>685800</xdr:colOff>
      <xdr:row>2</xdr:row>
      <xdr:rowOff>180975</xdr:rowOff>
    </xdr:from>
    <xdr:to>
      <xdr:col>6</xdr:col>
      <xdr:colOff>685800</xdr:colOff>
      <xdr:row>4</xdr:row>
      <xdr:rowOff>0</xdr:rowOff>
    </xdr:to>
    <xdr:sp macro="" textlink="">
      <xdr:nvSpPr>
        <xdr:cNvPr id="13327" name="Oval 15"/>
        <xdr:cNvSpPr>
          <a:spLocks noChangeArrowheads="1"/>
        </xdr:cNvSpPr>
      </xdr:nvSpPr>
      <xdr:spPr bwMode="auto">
        <a:xfrm>
          <a:off x="1552575" y="504825"/>
          <a:ext cx="695325" cy="8382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114300</xdr:colOff>
      <xdr:row>5</xdr:row>
      <xdr:rowOff>28575</xdr:rowOff>
    </xdr:from>
    <xdr:to>
      <xdr:col>6</xdr:col>
      <xdr:colOff>28575</xdr:colOff>
      <xdr:row>8</xdr:row>
      <xdr:rowOff>180975</xdr:rowOff>
    </xdr:to>
    <xdr:sp macro="" textlink="">
      <xdr:nvSpPr>
        <xdr:cNvPr id="13328" name="AutoShape 16"/>
        <xdr:cNvSpPr>
          <a:spLocks noChangeArrowheads="1"/>
        </xdr:cNvSpPr>
      </xdr:nvSpPr>
      <xdr:spPr bwMode="auto">
        <a:xfrm>
          <a:off x="114300" y="1952625"/>
          <a:ext cx="1476375" cy="1295400"/>
        </a:xfrm>
        <a:prstGeom prst="wedgeRectCallout">
          <a:avLst>
            <a:gd name="adj1" fmla="val 55162"/>
            <a:gd name="adj2" fmla="val -102940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設備機器を複数の施設で共有している場合は○を入力。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単独の施設で使用している場合は空欄でかまいません。</a:t>
          </a:r>
        </a:p>
      </xdr:txBody>
    </xdr:sp>
    <xdr:clientData/>
  </xdr:twoCellAnchor>
  <xdr:twoCellAnchor>
    <xdr:from>
      <xdr:col>21</xdr:col>
      <xdr:colOff>161925</xdr:colOff>
      <xdr:row>8</xdr:row>
      <xdr:rowOff>314325</xdr:rowOff>
    </xdr:from>
    <xdr:to>
      <xdr:col>21</xdr:col>
      <xdr:colOff>781050</xdr:colOff>
      <xdr:row>10</xdr:row>
      <xdr:rowOff>38100</xdr:rowOff>
    </xdr:to>
    <xdr:sp macro="" textlink="">
      <xdr:nvSpPr>
        <xdr:cNvPr id="13331" name="Oval 19"/>
        <xdr:cNvSpPr>
          <a:spLocks noChangeArrowheads="1"/>
        </xdr:cNvSpPr>
      </xdr:nvSpPr>
      <xdr:spPr bwMode="auto">
        <a:xfrm>
          <a:off x="7172325" y="3381375"/>
          <a:ext cx="619125" cy="48577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11</xdr:col>
      <xdr:colOff>600075</xdr:colOff>
      <xdr:row>11</xdr:row>
      <xdr:rowOff>142875</xdr:rowOff>
    </xdr:from>
    <xdr:to>
      <xdr:col>15</xdr:col>
      <xdr:colOff>161925</xdr:colOff>
      <xdr:row>12</xdr:row>
      <xdr:rowOff>133350</xdr:rowOff>
    </xdr:to>
    <xdr:sp macro="" textlink="">
      <xdr:nvSpPr>
        <xdr:cNvPr id="13332" name="AutoShape 20"/>
        <xdr:cNvSpPr>
          <a:spLocks noChangeArrowheads="1"/>
        </xdr:cNvSpPr>
      </xdr:nvSpPr>
      <xdr:spPr bwMode="auto">
        <a:xfrm>
          <a:off x="5257800" y="4352925"/>
          <a:ext cx="1466850" cy="571500"/>
        </a:xfrm>
        <a:prstGeom prst="wedgeRectCallout">
          <a:avLst>
            <a:gd name="adj1" fmla="val 84481"/>
            <a:gd name="adj2" fmla="val -154444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機器番号が設定されていたら記入する</a:t>
          </a:r>
        </a:p>
      </xdr:txBody>
    </xdr:sp>
    <xdr:clientData/>
  </xdr:twoCellAnchor>
  <xdr:twoCellAnchor editAs="oneCell">
    <xdr:from>
      <xdr:col>31</xdr:col>
      <xdr:colOff>190500</xdr:colOff>
      <xdr:row>8</xdr:row>
      <xdr:rowOff>238125</xdr:rowOff>
    </xdr:from>
    <xdr:to>
      <xdr:col>33</xdr:col>
      <xdr:colOff>295275</xdr:colOff>
      <xdr:row>10</xdr:row>
      <xdr:rowOff>47625</xdr:rowOff>
    </xdr:to>
    <xdr:sp macro="" textlink="">
      <xdr:nvSpPr>
        <xdr:cNvPr id="13333" name="AutoShape 21"/>
        <xdr:cNvSpPr>
          <a:spLocks noChangeArrowheads="1"/>
        </xdr:cNvSpPr>
      </xdr:nvSpPr>
      <xdr:spPr bwMode="auto">
        <a:xfrm>
          <a:off x="12592050" y="3305175"/>
          <a:ext cx="1476375" cy="571500"/>
        </a:xfrm>
        <a:prstGeom prst="wedgeRectCallout">
          <a:avLst>
            <a:gd name="adj1" fmla="val 56898"/>
            <a:gd name="adj2" fmla="val 214444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記入に間違いがあると表示されます。訂正してください。</a:t>
          </a:r>
        </a:p>
      </xdr:txBody>
    </xdr:sp>
    <xdr:clientData/>
  </xdr:twoCellAnchor>
  <xdr:twoCellAnchor>
    <xdr:from>
      <xdr:col>32</xdr:col>
      <xdr:colOff>371475</xdr:colOff>
      <xdr:row>12</xdr:row>
      <xdr:rowOff>38100</xdr:rowOff>
    </xdr:from>
    <xdr:to>
      <xdr:col>34</xdr:col>
      <xdr:colOff>371475</xdr:colOff>
      <xdr:row>14</xdr:row>
      <xdr:rowOff>123825</xdr:rowOff>
    </xdr:to>
    <xdr:sp macro="" textlink="">
      <xdr:nvSpPr>
        <xdr:cNvPr id="13334" name="Oval 22"/>
        <xdr:cNvSpPr>
          <a:spLocks noChangeArrowheads="1"/>
        </xdr:cNvSpPr>
      </xdr:nvSpPr>
      <xdr:spPr bwMode="auto">
        <a:xfrm>
          <a:off x="13458825" y="4829175"/>
          <a:ext cx="1371600" cy="120967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31</xdr:col>
      <xdr:colOff>104775</xdr:colOff>
      <xdr:row>14</xdr:row>
      <xdr:rowOff>333375</xdr:rowOff>
    </xdr:from>
    <xdr:to>
      <xdr:col>33</xdr:col>
      <xdr:colOff>209550</xdr:colOff>
      <xdr:row>16</xdr:row>
      <xdr:rowOff>142875</xdr:rowOff>
    </xdr:to>
    <xdr:sp macro="" textlink="">
      <xdr:nvSpPr>
        <xdr:cNvPr id="13335" name="AutoShape 23"/>
        <xdr:cNvSpPr>
          <a:spLocks noChangeArrowheads="1"/>
        </xdr:cNvSpPr>
      </xdr:nvSpPr>
      <xdr:spPr bwMode="auto">
        <a:xfrm>
          <a:off x="12506325" y="6248400"/>
          <a:ext cx="1476375" cy="571500"/>
        </a:xfrm>
        <a:prstGeom prst="wedgeRectCallout">
          <a:avLst>
            <a:gd name="adj1" fmla="val 32051"/>
            <a:gd name="adj2" fmla="val 134444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記入に間違いがなければ何も表示されません</a:t>
          </a:r>
        </a:p>
      </xdr:txBody>
    </xdr:sp>
    <xdr:clientData/>
  </xdr:twoCellAnchor>
  <xdr:twoCellAnchor>
    <xdr:from>
      <xdr:col>31</xdr:col>
      <xdr:colOff>180975</xdr:colOff>
      <xdr:row>17</xdr:row>
      <xdr:rowOff>219075</xdr:rowOff>
    </xdr:from>
    <xdr:to>
      <xdr:col>33</xdr:col>
      <xdr:colOff>561975</xdr:colOff>
      <xdr:row>19</xdr:row>
      <xdr:rowOff>66675</xdr:rowOff>
    </xdr:to>
    <xdr:sp macro="" textlink="">
      <xdr:nvSpPr>
        <xdr:cNvPr id="13336" name="Oval 24"/>
        <xdr:cNvSpPr>
          <a:spLocks noChangeArrowheads="1"/>
        </xdr:cNvSpPr>
      </xdr:nvSpPr>
      <xdr:spPr bwMode="auto">
        <a:xfrm>
          <a:off x="12582525" y="7277100"/>
          <a:ext cx="1752600" cy="6096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219075</xdr:colOff>
      <xdr:row>9</xdr:row>
      <xdr:rowOff>66675</xdr:rowOff>
    </xdr:from>
    <xdr:to>
      <xdr:col>10</xdr:col>
      <xdr:colOff>847725</xdr:colOff>
      <xdr:row>17</xdr:row>
      <xdr:rowOff>180975</xdr:rowOff>
    </xdr:to>
    <xdr:sp macro="" textlink="">
      <xdr:nvSpPr>
        <xdr:cNvPr id="13338" name="Oval 26"/>
        <xdr:cNvSpPr>
          <a:spLocks noChangeArrowheads="1"/>
        </xdr:cNvSpPr>
      </xdr:nvSpPr>
      <xdr:spPr bwMode="auto">
        <a:xfrm>
          <a:off x="2476500" y="3514725"/>
          <a:ext cx="2181225" cy="372427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485775</xdr:colOff>
      <xdr:row>13</xdr:row>
      <xdr:rowOff>295275</xdr:rowOff>
    </xdr:from>
    <xdr:to>
      <xdr:col>7</xdr:col>
      <xdr:colOff>95250</xdr:colOff>
      <xdr:row>16</xdr:row>
      <xdr:rowOff>152400</xdr:rowOff>
    </xdr:to>
    <xdr:sp macro="" textlink="">
      <xdr:nvSpPr>
        <xdr:cNvPr id="13339" name="AutoShape 27"/>
        <xdr:cNvSpPr>
          <a:spLocks noChangeArrowheads="1"/>
        </xdr:cNvSpPr>
      </xdr:nvSpPr>
      <xdr:spPr bwMode="auto">
        <a:xfrm>
          <a:off x="866775" y="5829300"/>
          <a:ext cx="1485900" cy="1000125"/>
        </a:xfrm>
        <a:prstGeom prst="wedgeRectCallout">
          <a:avLst>
            <a:gd name="adj1" fmla="val 145514"/>
            <a:gd name="adj2" fmla="val -126190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グレーのセルは参照シートにリンクしており、自動で表示されます。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入力しないでください。</a:t>
          </a:r>
        </a:p>
      </xdr:txBody>
    </xdr:sp>
    <xdr:clientData/>
  </xdr:twoCellAnchor>
  <xdr:twoCellAnchor>
    <xdr:from>
      <xdr:col>21</xdr:col>
      <xdr:colOff>752475</xdr:colOff>
      <xdr:row>10</xdr:row>
      <xdr:rowOff>257175</xdr:rowOff>
    </xdr:from>
    <xdr:to>
      <xdr:col>23</xdr:col>
      <xdr:colOff>66675</xdr:colOff>
      <xdr:row>13</xdr:row>
      <xdr:rowOff>209550</xdr:rowOff>
    </xdr:to>
    <xdr:sp macro="" textlink="">
      <xdr:nvSpPr>
        <xdr:cNvPr id="13340" name="Oval 28"/>
        <xdr:cNvSpPr>
          <a:spLocks noChangeArrowheads="1"/>
        </xdr:cNvSpPr>
      </xdr:nvSpPr>
      <xdr:spPr bwMode="auto">
        <a:xfrm>
          <a:off x="7762875" y="4086225"/>
          <a:ext cx="638175" cy="16573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26</xdr:col>
      <xdr:colOff>409575</xdr:colOff>
      <xdr:row>2</xdr:row>
      <xdr:rowOff>28575</xdr:rowOff>
    </xdr:from>
    <xdr:to>
      <xdr:col>31</xdr:col>
      <xdr:colOff>447675</xdr:colOff>
      <xdr:row>3</xdr:row>
      <xdr:rowOff>638175</xdr:rowOff>
    </xdr:to>
    <xdr:sp macro="" textlink="">
      <xdr:nvSpPr>
        <xdr:cNvPr id="13341" name="AutoShape 29"/>
        <xdr:cNvSpPr>
          <a:spLocks noChangeArrowheads="1"/>
        </xdr:cNvSpPr>
      </xdr:nvSpPr>
      <xdr:spPr bwMode="auto">
        <a:xfrm>
          <a:off x="10934700" y="352425"/>
          <a:ext cx="1914525" cy="857250"/>
        </a:xfrm>
        <a:prstGeom prst="wedgeRectCallout">
          <a:avLst>
            <a:gd name="adj1" fmla="val -71856"/>
            <a:gd name="adj2" fmla="val 29412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機器能力を定められた容量単位に変換して入力してください。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1kcal/h=0.001163kW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1USRT=3.5169kW</a:t>
          </a:r>
        </a:p>
      </xdr:txBody>
    </xdr:sp>
    <xdr:clientData/>
  </xdr:twoCellAnchor>
  <xdr:twoCellAnchor>
    <xdr:from>
      <xdr:col>10</xdr:col>
      <xdr:colOff>981075</xdr:colOff>
      <xdr:row>13</xdr:row>
      <xdr:rowOff>38100</xdr:rowOff>
    </xdr:from>
    <xdr:to>
      <xdr:col>11</xdr:col>
      <xdr:colOff>952500</xdr:colOff>
      <xdr:row>15</xdr:row>
      <xdr:rowOff>0</xdr:rowOff>
    </xdr:to>
    <xdr:sp macro="" textlink="">
      <xdr:nvSpPr>
        <xdr:cNvPr id="13342" name="Oval 30"/>
        <xdr:cNvSpPr>
          <a:spLocks noChangeArrowheads="1"/>
        </xdr:cNvSpPr>
      </xdr:nvSpPr>
      <xdr:spPr bwMode="auto">
        <a:xfrm>
          <a:off x="4657725" y="5572125"/>
          <a:ext cx="952500" cy="7239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9</xdr:col>
      <xdr:colOff>219075</xdr:colOff>
      <xdr:row>17</xdr:row>
      <xdr:rowOff>295275</xdr:rowOff>
    </xdr:from>
    <xdr:to>
      <xdr:col>11</xdr:col>
      <xdr:colOff>676275</xdr:colOff>
      <xdr:row>19</xdr:row>
      <xdr:rowOff>200025</xdr:rowOff>
    </xdr:to>
    <xdr:sp macro="" textlink="">
      <xdr:nvSpPr>
        <xdr:cNvPr id="13343" name="AutoShape 31"/>
        <xdr:cNvSpPr>
          <a:spLocks noChangeArrowheads="1"/>
        </xdr:cNvSpPr>
      </xdr:nvSpPr>
      <xdr:spPr bwMode="auto">
        <a:xfrm>
          <a:off x="3857625" y="7353300"/>
          <a:ext cx="1476375" cy="666750"/>
        </a:xfrm>
        <a:prstGeom prst="wedgeRectCallout">
          <a:avLst>
            <a:gd name="adj1" fmla="val 31898"/>
            <a:gd name="adj2" fmla="val -210380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ﾊﾟｯｹｰｼﾞ形空調機の場合、屋内機の設置場所を記入。</a:t>
          </a:r>
        </a:p>
      </xdr:txBody>
    </xdr:sp>
    <xdr:clientData/>
  </xdr:twoCellAnchor>
  <xdr:twoCellAnchor>
    <xdr:from>
      <xdr:col>4</xdr:col>
      <xdr:colOff>66675</xdr:colOff>
      <xdr:row>22</xdr:row>
      <xdr:rowOff>371475</xdr:rowOff>
    </xdr:from>
    <xdr:to>
      <xdr:col>27</xdr:col>
      <xdr:colOff>885825</xdr:colOff>
      <xdr:row>24</xdr:row>
      <xdr:rowOff>38100</xdr:rowOff>
    </xdr:to>
    <xdr:sp macro="" textlink="">
      <xdr:nvSpPr>
        <xdr:cNvPr id="13344" name="Oval 32"/>
        <xdr:cNvSpPr>
          <a:spLocks noChangeArrowheads="1"/>
        </xdr:cNvSpPr>
      </xdr:nvSpPr>
      <xdr:spPr bwMode="auto">
        <a:xfrm>
          <a:off x="866775" y="9715500"/>
          <a:ext cx="11430000" cy="42862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542925</xdr:colOff>
      <xdr:row>25</xdr:row>
      <xdr:rowOff>219075</xdr:rowOff>
    </xdr:from>
    <xdr:to>
      <xdr:col>21</xdr:col>
      <xdr:colOff>438150</xdr:colOff>
      <xdr:row>27</xdr:row>
      <xdr:rowOff>247650</xdr:rowOff>
    </xdr:to>
    <xdr:sp macro="" textlink="">
      <xdr:nvSpPr>
        <xdr:cNvPr id="13345" name="AutoShape 33"/>
        <xdr:cNvSpPr>
          <a:spLocks noChangeArrowheads="1"/>
        </xdr:cNvSpPr>
      </xdr:nvSpPr>
      <xdr:spPr bwMode="auto">
        <a:xfrm>
          <a:off x="4657725" y="10896600"/>
          <a:ext cx="2790825" cy="790575"/>
        </a:xfrm>
        <a:prstGeom prst="wedgeRectCallout">
          <a:avLst>
            <a:gd name="adj1" fmla="val -68181"/>
            <a:gd name="adj2" fmla="val -16428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「その他」の機器は機器名称や容量を入力できません。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機器の名称・仕様・能力等は「仕様」欄に記入してください。</a:t>
          </a:r>
        </a:p>
      </xdr:txBody>
    </xdr:sp>
    <xdr:clientData/>
  </xdr:twoCellAnchor>
  <xdr:twoCellAnchor editAs="oneCell">
    <xdr:from>
      <xdr:col>21</xdr:col>
      <xdr:colOff>809625</xdr:colOff>
      <xdr:row>25</xdr:row>
      <xdr:rowOff>219075</xdr:rowOff>
    </xdr:from>
    <xdr:to>
      <xdr:col>26</xdr:col>
      <xdr:colOff>85725</xdr:colOff>
      <xdr:row>27</xdr:row>
      <xdr:rowOff>247650</xdr:rowOff>
    </xdr:to>
    <xdr:sp macro="" textlink="">
      <xdr:nvSpPr>
        <xdr:cNvPr id="13346" name="AutoShape 34"/>
        <xdr:cNvSpPr>
          <a:spLocks noChangeArrowheads="1"/>
        </xdr:cNvSpPr>
      </xdr:nvSpPr>
      <xdr:spPr bwMode="auto">
        <a:xfrm>
          <a:off x="7820025" y="10896600"/>
          <a:ext cx="2790825" cy="790575"/>
        </a:xfrm>
        <a:prstGeom prst="wedgeRectCallout">
          <a:avLst>
            <a:gd name="adj1" fmla="val 20134"/>
            <a:gd name="adj2" fmla="val -16904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「その他」の機器は機器名称や容量を入力できません。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機器の名称・仕様・能力等は「仕様」欄に記入してください。</a:t>
          </a:r>
        </a:p>
      </xdr:txBody>
    </xdr:sp>
    <xdr:clientData/>
  </xdr:twoCellAnchor>
  <xdr:twoCellAnchor>
    <xdr:from>
      <xdr:col>0</xdr:col>
      <xdr:colOff>104775</xdr:colOff>
      <xdr:row>32</xdr:row>
      <xdr:rowOff>38100</xdr:rowOff>
    </xdr:from>
    <xdr:to>
      <xdr:col>0</xdr:col>
      <xdr:colOff>352425</xdr:colOff>
      <xdr:row>34</xdr:row>
      <xdr:rowOff>314325</xdr:rowOff>
    </xdr:to>
    <xdr:sp macro="" textlink="">
      <xdr:nvSpPr>
        <xdr:cNvPr id="13347" name="AutoShape 35"/>
        <xdr:cNvSpPr>
          <a:spLocks/>
        </xdr:cNvSpPr>
      </xdr:nvSpPr>
      <xdr:spPr bwMode="auto">
        <a:xfrm>
          <a:off x="0" y="13382625"/>
          <a:ext cx="0" cy="1038225"/>
        </a:xfrm>
        <a:prstGeom prst="rightBrace">
          <a:avLst>
            <a:gd name="adj1" fmla="val -2147483648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495300</xdr:colOff>
      <xdr:row>25</xdr:row>
      <xdr:rowOff>371475</xdr:rowOff>
    </xdr:from>
    <xdr:to>
      <xdr:col>6</xdr:col>
      <xdr:colOff>571500</xdr:colOff>
      <xdr:row>31</xdr:row>
      <xdr:rowOff>19050</xdr:rowOff>
    </xdr:to>
    <xdr:sp macro="" textlink="">
      <xdr:nvSpPr>
        <xdr:cNvPr id="13348" name="AutoShape 36"/>
        <xdr:cNvSpPr>
          <a:spLocks noChangeArrowheads="1"/>
        </xdr:cNvSpPr>
      </xdr:nvSpPr>
      <xdr:spPr bwMode="auto">
        <a:xfrm>
          <a:off x="495300" y="11049000"/>
          <a:ext cx="1638300" cy="1933575"/>
        </a:xfrm>
        <a:prstGeom prst="wedgeRectCallout">
          <a:avLst>
            <a:gd name="adj1" fmla="val -84106"/>
            <a:gd name="adj2" fmla="val 89870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設備台帳は参照シートにリンクしています。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行が足りなくなったら、一行丸ごとコピーし挿入してください。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不要な行は削除してください。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504825</xdr:colOff>
      <xdr:row>25</xdr:row>
      <xdr:rowOff>371475</xdr:rowOff>
    </xdr:from>
    <xdr:to>
      <xdr:col>6</xdr:col>
      <xdr:colOff>581025</xdr:colOff>
      <xdr:row>31</xdr:row>
      <xdr:rowOff>19050</xdr:rowOff>
    </xdr:to>
    <xdr:sp macro="" textlink="">
      <xdr:nvSpPr>
        <xdr:cNvPr id="13337" name="AutoShape 25"/>
        <xdr:cNvSpPr>
          <a:spLocks noChangeArrowheads="1"/>
        </xdr:cNvSpPr>
      </xdr:nvSpPr>
      <xdr:spPr bwMode="auto">
        <a:xfrm>
          <a:off x="504825" y="11049000"/>
          <a:ext cx="1638300" cy="1933575"/>
        </a:xfrm>
        <a:prstGeom prst="wedgeRectCallout">
          <a:avLst>
            <a:gd name="adj1" fmla="val 51162"/>
            <a:gd name="adj2" fmla="val 97782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設備台帳は参照シートにリンクしています。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行が足りなくなったら、一行丸ごとコピーし挿入してください。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不要な行は削除してください。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28575</xdr:colOff>
      <xdr:row>10</xdr:row>
      <xdr:rowOff>371475</xdr:rowOff>
    </xdr:from>
    <xdr:to>
      <xdr:col>26</xdr:col>
      <xdr:colOff>38100</xdr:colOff>
      <xdr:row>12</xdr:row>
      <xdr:rowOff>9525</xdr:rowOff>
    </xdr:to>
    <xdr:sp macro="" textlink="">
      <xdr:nvSpPr>
        <xdr:cNvPr id="13363" name="Oval 51"/>
        <xdr:cNvSpPr>
          <a:spLocks noChangeArrowheads="1"/>
        </xdr:cNvSpPr>
      </xdr:nvSpPr>
      <xdr:spPr bwMode="auto">
        <a:xfrm>
          <a:off x="9448800" y="4200525"/>
          <a:ext cx="1114425" cy="60007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25</xdr:col>
      <xdr:colOff>257175</xdr:colOff>
      <xdr:row>8</xdr:row>
      <xdr:rowOff>257175</xdr:rowOff>
    </xdr:from>
    <xdr:to>
      <xdr:col>27</xdr:col>
      <xdr:colOff>381000</xdr:colOff>
      <xdr:row>10</xdr:row>
      <xdr:rowOff>152400</xdr:rowOff>
    </xdr:to>
    <xdr:sp macro="" textlink="">
      <xdr:nvSpPr>
        <xdr:cNvPr id="13364" name="AutoShape 52"/>
        <xdr:cNvSpPr>
          <a:spLocks noChangeArrowheads="1"/>
        </xdr:cNvSpPr>
      </xdr:nvSpPr>
      <xdr:spPr bwMode="auto">
        <a:xfrm>
          <a:off x="10277475" y="3324225"/>
          <a:ext cx="1514475" cy="657225"/>
        </a:xfrm>
        <a:prstGeom prst="wedgeRectCallout">
          <a:avLst>
            <a:gd name="adj1" fmla="val -62500"/>
            <a:gd name="adj2" fmla="val 105769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空調機の風量は、複数のファンが付いてる場合、大きい方を記入。</a:t>
          </a:r>
        </a:p>
      </xdr:txBody>
    </xdr:sp>
    <xdr:clientData/>
  </xdr:twoCellAnchor>
  <xdr:twoCellAnchor editAs="oneCell">
    <xdr:from>
      <xdr:col>26</xdr:col>
      <xdr:colOff>228600</xdr:colOff>
      <xdr:row>4</xdr:row>
      <xdr:rowOff>314325</xdr:rowOff>
    </xdr:from>
    <xdr:to>
      <xdr:col>27</xdr:col>
      <xdr:colOff>857250</xdr:colOff>
      <xdr:row>6</xdr:row>
      <xdr:rowOff>180975</xdr:rowOff>
    </xdr:to>
    <xdr:sp macro="" textlink="">
      <xdr:nvSpPr>
        <xdr:cNvPr id="13365" name="AutoShape 53"/>
        <xdr:cNvSpPr>
          <a:spLocks noChangeArrowheads="1"/>
        </xdr:cNvSpPr>
      </xdr:nvSpPr>
      <xdr:spPr bwMode="auto">
        <a:xfrm>
          <a:off x="10753725" y="1657350"/>
          <a:ext cx="1514475" cy="828675"/>
        </a:xfrm>
        <a:prstGeom prst="wedgeRectCallout">
          <a:avLst>
            <a:gd name="adj1" fmla="val -62579"/>
            <a:gd name="adj2" fmla="val 9367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「容量単位」が前回調査結果と変わっている機器があるので注意（主にポンプ類）。</a:t>
          </a:r>
        </a:p>
      </xdr:txBody>
    </xdr:sp>
    <xdr:clientData/>
  </xdr:twoCellAnchor>
  <xdr:twoCellAnchor>
    <xdr:from>
      <xdr:col>24</xdr:col>
      <xdr:colOff>123825</xdr:colOff>
      <xdr:row>13</xdr:row>
      <xdr:rowOff>333375</xdr:rowOff>
    </xdr:from>
    <xdr:to>
      <xdr:col>25</xdr:col>
      <xdr:colOff>447675</xdr:colOff>
      <xdr:row>15</xdr:row>
      <xdr:rowOff>66675</xdr:rowOff>
    </xdr:to>
    <xdr:sp macro="" textlink="">
      <xdr:nvSpPr>
        <xdr:cNvPr id="13367" name="Oval 55"/>
        <xdr:cNvSpPr>
          <a:spLocks noChangeArrowheads="1"/>
        </xdr:cNvSpPr>
      </xdr:nvSpPr>
      <xdr:spPr bwMode="auto">
        <a:xfrm>
          <a:off x="9544050" y="5867400"/>
          <a:ext cx="923925" cy="4953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24</xdr:col>
      <xdr:colOff>304800</xdr:colOff>
      <xdr:row>16</xdr:row>
      <xdr:rowOff>276225</xdr:rowOff>
    </xdr:from>
    <xdr:to>
      <xdr:col>26</xdr:col>
      <xdr:colOff>714375</xdr:colOff>
      <xdr:row>18</xdr:row>
      <xdr:rowOff>180975</xdr:rowOff>
    </xdr:to>
    <xdr:sp macro="" textlink="">
      <xdr:nvSpPr>
        <xdr:cNvPr id="13368" name="AutoShape 56"/>
        <xdr:cNvSpPr>
          <a:spLocks noChangeArrowheads="1"/>
        </xdr:cNvSpPr>
      </xdr:nvSpPr>
      <xdr:spPr bwMode="auto">
        <a:xfrm>
          <a:off x="9725025" y="6953250"/>
          <a:ext cx="1514475" cy="666750"/>
        </a:xfrm>
        <a:prstGeom prst="wedgeRectCallout">
          <a:avLst>
            <a:gd name="adj1" fmla="val -36556"/>
            <a:gd name="adj2" fmla="val -14230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ﾊﾟｯｹｰｼﾞ形空調機の場合、屋外機の能力を記入。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10</xdr:row>
      <xdr:rowOff>238125</xdr:rowOff>
    </xdr:from>
    <xdr:to>
      <xdr:col>5</xdr:col>
      <xdr:colOff>390525</xdr:colOff>
      <xdr:row>11</xdr:row>
      <xdr:rowOff>295275</xdr:rowOff>
    </xdr:to>
    <xdr:sp macro="" textlink="">
      <xdr:nvSpPr>
        <xdr:cNvPr id="15363" name="AutoShape 3"/>
        <xdr:cNvSpPr>
          <a:spLocks noChangeArrowheads="1"/>
        </xdr:cNvSpPr>
      </xdr:nvSpPr>
      <xdr:spPr bwMode="auto">
        <a:xfrm>
          <a:off x="323850" y="4867275"/>
          <a:ext cx="933450" cy="762000"/>
        </a:xfrm>
        <a:prstGeom prst="wedgeRectCallout">
          <a:avLst>
            <a:gd name="adj1" fmla="val -44898"/>
            <a:gd name="adj2" fmla="val -1325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共用で使用している機器の場合は、代表施設の名称を記入</a:t>
          </a:r>
        </a:p>
      </xdr:txBody>
    </xdr:sp>
    <xdr:clientData/>
  </xdr:twoCellAnchor>
  <xdr:twoCellAnchor>
    <xdr:from>
      <xdr:col>1</xdr:col>
      <xdr:colOff>0</xdr:colOff>
      <xdr:row>9</xdr:row>
      <xdr:rowOff>419100</xdr:rowOff>
    </xdr:from>
    <xdr:to>
      <xdr:col>1</xdr:col>
      <xdr:colOff>771525</xdr:colOff>
      <xdr:row>9</xdr:row>
      <xdr:rowOff>685800</xdr:rowOff>
    </xdr:to>
    <xdr:sp macro="" textlink="">
      <xdr:nvSpPr>
        <xdr:cNvPr id="15365" name="Oval 5"/>
        <xdr:cNvSpPr>
          <a:spLocks noChangeArrowheads="1"/>
        </xdr:cNvSpPr>
      </xdr:nvSpPr>
      <xdr:spPr bwMode="auto">
        <a:xfrm>
          <a:off x="0" y="3981450"/>
          <a:ext cx="771525" cy="2667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257175</xdr:colOff>
      <xdr:row>11</xdr:row>
      <xdr:rowOff>676275</xdr:rowOff>
    </xdr:from>
    <xdr:to>
      <xdr:col>6</xdr:col>
      <xdr:colOff>180975</xdr:colOff>
      <xdr:row>12</xdr:row>
      <xdr:rowOff>685800</xdr:rowOff>
    </xdr:to>
    <xdr:sp macro="" textlink="">
      <xdr:nvSpPr>
        <xdr:cNvPr id="15366" name="AutoShape 6"/>
        <xdr:cNvSpPr>
          <a:spLocks noChangeArrowheads="1"/>
        </xdr:cNvSpPr>
      </xdr:nvSpPr>
      <xdr:spPr bwMode="auto">
        <a:xfrm>
          <a:off x="257175" y="6010275"/>
          <a:ext cx="1295400" cy="752475"/>
        </a:xfrm>
        <a:prstGeom prst="wedgeRectCallout">
          <a:avLst>
            <a:gd name="adj1" fmla="val -46185"/>
            <a:gd name="adj2" fmla="val 139875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その施設単独で使用している機器の場合は、その施設の名称を記入</a:t>
          </a:r>
        </a:p>
      </xdr:txBody>
    </xdr:sp>
    <xdr:clientData/>
  </xdr:twoCellAnchor>
  <xdr:twoCellAnchor>
    <xdr:from>
      <xdr:col>0</xdr:col>
      <xdr:colOff>409575</xdr:colOff>
      <xdr:row>13</xdr:row>
      <xdr:rowOff>361950</xdr:rowOff>
    </xdr:from>
    <xdr:to>
      <xdr:col>1</xdr:col>
      <xdr:colOff>733425</xdr:colOff>
      <xdr:row>13</xdr:row>
      <xdr:rowOff>819150</xdr:rowOff>
    </xdr:to>
    <xdr:sp macro="" textlink="">
      <xdr:nvSpPr>
        <xdr:cNvPr id="15367" name="Oval 7"/>
        <xdr:cNvSpPr>
          <a:spLocks noChangeArrowheads="1"/>
        </xdr:cNvSpPr>
      </xdr:nvSpPr>
      <xdr:spPr bwMode="auto">
        <a:xfrm>
          <a:off x="0" y="7419975"/>
          <a:ext cx="733425" cy="4572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161925</xdr:rowOff>
    </xdr:from>
    <xdr:to>
      <xdr:col>9</xdr:col>
      <xdr:colOff>438150</xdr:colOff>
      <xdr:row>10</xdr:row>
      <xdr:rowOff>657225</xdr:rowOff>
    </xdr:to>
    <xdr:sp macro="" textlink="">
      <xdr:nvSpPr>
        <xdr:cNvPr id="15370" name="AutoShape 10"/>
        <xdr:cNvSpPr>
          <a:spLocks noChangeArrowheads="1"/>
        </xdr:cNvSpPr>
      </xdr:nvSpPr>
      <xdr:spPr bwMode="auto">
        <a:xfrm>
          <a:off x="2286000" y="4791075"/>
          <a:ext cx="1123950" cy="495300"/>
        </a:xfrm>
        <a:prstGeom prst="wedgeRectCallout">
          <a:avLst>
            <a:gd name="adj1" fmla="val -100000"/>
            <a:gd name="adj2" fmla="val -180769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共用で使用している機器の場合は、○を記入</a:t>
          </a:r>
        </a:p>
      </xdr:txBody>
    </xdr:sp>
    <xdr:clientData/>
  </xdr:twoCellAnchor>
  <xdr:twoCellAnchor>
    <xdr:from>
      <xdr:col>6</xdr:col>
      <xdr:colOff>85725</xdr:colOff>
      <xdr:row>9</xdr:row>
      <xdr:rowOff>342900</xdr:rowOff>
    </xdr:from>
    <xdr:to>
      <xdr:col>6</xdr:col>
      <xdr:colOff>409575</xdr:colOff>
      <xdr:row>9</xdr:row>
      <xdr:rowOff>695325</xdr:rowOff>
    </xdr:to>
    <xdr:sp macro="" textlink="">
      <xdr:nvSpPr>
        <xdr:cNvPr id="15371" name="Oval 11"/>
        <xdr:cNvSpPr>
          <a:spLocks noChangeArrowheads="1"/>
        </xdr:cNvSpPr>
      </xdr:nvSpPr>
      <xdr:spPr bwMode="auto">
        <a:xfrm>
          <a:off x="1457325" y="3905250"/>
          <a:ext cx="323850" cy="35242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295275</xdr:colOff>
      <xdr:row>12</xdr:row>
      <xdr:rowOff>295275</xdr:rowOff>
    </xdr:from>
    <xdr:to>
      <xdr:col>9</xdr:col>
      <xdr:colOff>276225</xdr:colOff>
      <xdr:row>12</xdr:row>
      <xdr:rowOff>790575</xdr:rowOff>
    </xdr:to>
    <xdr:sp macro="" textlink="">
      <xdr:nvSpPr>
        <xdr:cNvPr id="15372" name="AutoShape 12"/>
        <xdr:cNvSpPr>
          <a:spLocks noChangeArrowheads="1"/>
        </xdr:cNvSpPr>
      </xdr:nvSpPr>
      <xdr:spPr bwMode="auto">
        <a:xfrm>
          <a:off x="2124075" y="6372225"/>
          <a:ext cx="1123950" cy="495300"/>
        </a:xfrm>
        <a:prstGeom prst="wedgeRectCallout">
          <a:avLst>
            <a:gd name="adj1" fmla="val -89829"/>
            <a:gd name="adj2" fmla="val 182694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その施設単独で使用している機器の場合は、空欄</a:t>
          </a:r>
        </a:p>
      </xdr:txBody>
    </xdr:sp>
    <xdr:clientData/>
  </xdr:twoCellAnchor>
  <xdr:twoCellAnchor>
    <xdr:from>
      <xdr:col>6</xdr:col>
      <xdr:colOff>66675</xdr:colOff>
      <xdr:row>13</xdr:row>
      <xdr:rowOff>400050</xdr:rowOff>
    </xdr:from>
    <xdr:to>
      <xdr:col>6</xdr:col>
      <xdr:colOff>390525</xdr:colOff>
      <xdr:row>13</xdr:row>
      <xdr:rowOff>752475</xdr:rowOff>
    </xdr:to>
    <xdr:sp macro="" textlink="">
      <xdr:nvSpPr>
        <xdr:cNvPr id="15373" name="Oval 13"/>
        <xdr:cNvSpPr>
          <a:spLocks noChangeArrowheads="1"/>
        </xdr:cNvSpPr>
      </xdr:nvSpPr>
      <xdr:spPr bwMode="auto">
        <a:xfrm>
          <a:off x="1438275" y="7458075"/>
          <a:ext cx="323850" cy="352425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866775</xdr:colOff>
      <xdr:row>7</xdr:row>
      <xdr:rowOff>352425</xdr:rowOff>
    </xdr:from>
    <xdr:to>
      <xdr:col>23</xdr:col>
      <xdr:colOff>114300</xdr:colOff>
      <xdr:row>18</xdr:row>
      <xdr:rowOff>695325</xdr:rowOff>
    </xdr:to>
    <xdr:sp macro="" textlink="">
      <xdr:nvSpPr>
        <xdr:cNvPr id="15375" name="Oval 15"/>
        <xdr:cNvSpPr>
          <a:spLocks noChangeArrowheads="1"/>
        </xdr:cNvSpPr>
      </xdr:nvSpPr>
      <xdr:spPr bwMode="auto">
        <a:xfrm>
          <a:off x="7210425" y="2228850"/>
          <a:ext cx="647700" cy="1024890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9</xdr:row>
      <xdr:rowOff>123825</xdr:rowOff>
    </xdr:from>
    <xdr:to>
      <xdr:col>21</xdr:col>
      <xdr:colOff>742950</xdr:colOff>
      <xdr:row>9</xdr:row>
      <xdr:rowOff>523875</xdr:rowOff>
    </xdr:to>
    <xdr:sp macro="" textlink="">
      <xdr:nvSpPr>
        <xdr:cNvPr id="15376" name="AutoShape 16"/>
        <xdr:cNvSpPr>
          <a:spLocks noChangeArrowheads="1"/>
        </xdr:cNvSpPr>
      </xdr:nvSpPr>
      <xdr:spPr bwMode="auto">
        <a:xfrm>
          <a:off x="6019800" y="3686175"/>
          <a:ext cx="1066800" cy="400050"/>
        </a:xfrm>
        <a:prstGeom prst="wedgeRectCallout">
          <a:avLst>
            <a:gd name="adj1" fmla="val 70537"/>
            <a:gd name="adj2" fmla="val 161903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どちらの施設で使っているかも記入する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85"/>
  <sheetViews>
    <sheetView showGridLines="0" tabSelected="1" zoomScale="70" zoomScaleNormal="100" workbookViewId="0">
      <pane ySplit="2" topLeftCell="A3" activePane="bottomLeft" state="frozenSplit"/>
      <selection activeCell="N36" sqref="N36"/>
      <selection pane="bottomLeft" activeCell="W9" sqref="W9"/>
    </sheetView>
  </sheetViews>
  <sheetFormatPr defaultColWidth="8" defaultRowHeight="12" outlineLevelCol="1" x14ac:dyDescent="0.15"/>
  <cols>
    <col min="1" max="1" width="4.875" style="209" hidden="1" customWidth="1" outlineLevel="1"/>
    <col min="2" max="2" width="11.5" style="210" customWidth="1" collapsed="1"/>
    <col min="3" max="3" width="5.375" style="209" hidden="1" customWidth="1" outlineLevel="1"/>
    <col min="4" max="4" width="5.25" style="209" hidden="1" customWidth="1" outlineLevel="1"/>
    <col min="5" max="5" width="4.75" style="209" hidden="1" customWidth="1" outlineLevel="1"/>
    <col min="6" max="6" width="5" style="209" customWidth="1" collapsed="1"/>
    <col min="7" max="7" width="5" style="209" customWidth="1"/>
    <col min="8" max="9" width="5.375" style="209" customWidth="1"/>
    <col min="10" max="10" width="9.625" style="209" customWidth="1"/>
    <col min="11" max="11" width="11.125" style="209" hidden="1" customWidth="1" outlineLevel="1"/>
    <col min="12" max="12" width="22.5" style="209" customWidth="1" collapsed="1"/>
    <col min="13" max="13" width="4.25" style="209" customWidth="1"/>
    <col min="14" max="14" width="4.25" style="209" hidden="1" customWidth="1" outlineLevel="1"/>
    <col min="15" max="15" width="4.875" style="209" customWidth="1" collapsed="1"/>
    <col min="16" max="16" width="3.25" style="209" customWidth="1"/>
    <col min="17" max="17" width="17.25" style="209" hidden="1" customWidth="1" outlineLevel="1"/>
    <col min="18" max="18" width="4.625" style="209" hidden="1" customWidth="1" outlineLevel="1"/>
    <col min="19" max="19" width="15.5" style="209" hidden="1" customWidth="1" outlineLevel="1"/>
    <col min="20" max="20" width="7.375" style="210" hidden="1" customWidth="1" outlineLevel="1"/>
    <col min="21" max="21" width="24.125" style="209" hidden="1" customWidth="1" outlineLevel="1"/>
    <col min="22" max="22" width="7.625" style="209" customWidth="1" collapsed="1"/>
    <col min="23" max="23" width="8.375" style="209" customWidth="1"/>
    <col min="24" max="24" width="11" style="209" customWidth="1"/>
    <col min="25" max="25" width="4.125" style="210" customWidth="1"/>
    <col min="26" max="26" width="5" style="209" customWidth="1"/>
    <col min="27" max="27" width="8.875" style="209" customWidth="1"/>
    <col min="28" max="28" width="7.875" style="209" customWidth="1"/>
    <col min="29" max="29" width="6.125" style="209" hidden="1" customWidth="1" outlineLevel="1"/>
    <col min="30" max="30" width="8.375" style="209" hidden="1" customWidth="1" outlineLevel="1"/>
    <col min="31" max="31" width="6.75" style="209" hidden="1" customWidth="1" outlineLevel="1"/>
    <col min="32" max="32" width="14.375" style="209" customWidth="1" collapsed="1"/>
    <col min="33" max="33" width="14.375" style="209" customWidth="1"/>
    <col min="34" max="34" width="16.75" style="209" customWidth="1"/>
    <col min="35" max="35" width="17.5" style="209" customWidth="1"/>
    <col min="36" max="41" width="8" style="209" hidden="1" customWidth="1"/>
    <col min="42" max="16384" width="8" style="209"/>
  </cols>
  <sheetData>
    <row r="1" spans="1:41" ht="30.75" customHeight="1" x14ac:dyDescent="0.15">
      <c r="Q1" s="211" t="s">
        <v>82</v>
      </c>
      <c r="R1" s="212"/>
      <c r="S1" s="212"/>
      <c r="W1" s="213" t="s">
        <v>78</v>
      </c>
      <c r="X1" s="214"/>
      <c r="Y1" s="215"/>
      <c r="Z1" s="214"/>
      <c r="AA1" s="214"/>
      <c r="AB1" s="214"/>
      <c r="AC1" s="214"/>
      <c r="AD1" s="214"/>
      <c r="AE1" s="216"/>
      <c r="AF1" s="217"/>
      <c r="AG1" s="217"/>
      <c r="AJ1" s="209" t="s">
        <v>89</v>
      </c>
      <c r="AK1" s="209" t="s">
        <v>90</v>
      </c>
      <c r="AL1" s="209" t="s">
        <v>91</v>
      </c>
      <c r="AM1" s="209" t="s">
        <v>84</v>
      </c>
      <c r="AN1" s="209" t="s">
        <v>85</v>
      </c>
      <c r="AO1" s="209" t="s">
        <v>86</v>
      </c>
    </row>
    <row r="2" spans="1:41" s="217" customFormat="1" ht="35.25" customHeight="1" x14ac:dyDescent="0.15">
      <c r="A2" s="71" t="s">
        <v>29</v>
      </c>
      <c r="B2" s="37" t="s">
        <v>30</v>
      </c>
      <c r="C2" s="37" t="s">
        <v>25</v>
      </c>
      <c r="D2" s="37" t="s">
        <v>31</v>
      </c>
      <c r="E2" s="38" t="s">
        <v>18</v>
      </c>
      <c r="F2" s="38" t="s">
        <v>22</v>
      </c>
      <c r="G2" s="38" t="s">
        <v>10</v>
      </c>
      <c r="H2" s="38" t="s">
        <v>21</v>
      </c>
      <c r="I2" s="38" t="s">
        <v>19</v>
      </c>
      <c r="J2" s="38" t="s">
        <v>32</v>
      </c>
      <c r="K2" s="38" t="s">
        <v>33</v>
      </c>
      <c r="L2" s="37" t="s">
        <v>26</v>
      </c>
      <c r="M2" s="38" t="s">
        <v>34</v>
      </c>
      <c r="N2" s="38" t="s">
        <v>11</v>
      </c>
      <c r="O2" s="38" t="s">
        <v>35</v>
      </c>
      <c r="P2" s="38" t="s">
        <v>36</v>
      </c>
      <c r="Q2" s="39" t="s">
        <v>37</v>
      </c>
      <c r="R2" s="39" t="s">
        <v>83</v>
      </c>
      <c r="S2" s="39" t="s">
        <v>38</v>
      </c>
      <c r="T2" s="72" t="s">
        <v>79</v>
      </c>
      <c r="U2" s="39" t="s">
        <v>80</v>
      </c>
      <c r="V2" s="71" t="s">
        <v>40</v>
      </c>
      <c r="W2" s="38" t="s">
        <v>41</v>
      </c>
      <c r="X2" s="38" t="s">
        <v>42</v>
      </c>
      <c r="Y2" s="37" t="s">
        <v>75</v>
      </c>
      <c r="Z2" s="38" t="s">
        <v>47</v>
      </c>
      <c r="AA2" s="37" t="s">
        <v>27</v>
      </c>
      <c r="AB2" s="37" t="s">
        <v>28</v>
      </c>
      <c r="AC2" s="38" t="s">
        <v>39</v>
      </c>
      <c r="AD2" s="38" t="s">
        <v>43</v>
      </c>
      <c r="AE2" s="38" t="s">
        <v>12</v>
      </c>
      <c r="AF2" s="73" t="s">
        <v>88</v>
      </c>
      <c r="AG2" s="73"/>
      <c r="AH2" s="74"/>
      <c r="AI2" s="138"/>
      <c r="AJ2" s="75"/>
      <c r="AK2" s="75"/>
      <c r="AL2" s="75"/>
      <c r="AM2" s="75"/>
      <c r="AN2" s="75"/>
      <c r="AO2" s="75"/>
    </row>
    <row r="3" spans="1:41" s="217" customFormat="1" ht="30" customHeight="1" x14ac:dyDescent="0.15">
      <c r="A3" s="207"/>
      <c r="B3" s="76"/>
      <c r="C3" s="79"/>
      <c r="D3" s="79"/>
      <c r="E3" s="77" t="e">
        <f t="shared" ref="E3:E10" si="0">IF(VLOOKUP(F3,設備分類表,5)=0,"",VLOOKUP(F3,設備分類表,5))</f>
        <v>#N/A</v>
      </c>
      <c r="F3" s="78"/>
      <c r="G3" s="78"/>
      <c r="H3" s="79" t="e">
        <f t="shared" ref="H3:H10" si="1">VLOOKUP(F3,設備分類表,2)</f>
        <v>#N/A</v>
      </c>
      <c r="I3" s="77" t="e">
        <f t="shared" ref="I3:I10" si="2">VLOOKUP(F3,設備分類表,3)</f>
        <v>#N/A</v>
      </c>
      <c r="J3" s="77" t="e">
        <f t="shared" ref="J3:J10" si="3">IF(VLOOKUP(F3,設備分類表,4)=0,"",VLOOKUP(F3,設備分類表,4))</f>
        <v>#N/A</v>
      </c>
      <c r="K3" s="77"/>
      <c r="L3" s="80"/>
      <c r="M3" s="76"/>
      <c r="N3" s="79"/>
      <c r="O3" s="80"/>
      <c r="P3" s="79" t="e">
        <f t="shared" ref="P3:P10" si="4">IF(VLOOKUP(F3,設備分類表,7)=0,"",VLOOKUP(F3,設備分類表,7))</f>
        <v>#N/A</v>
      </c>
      <c r="Q3" s="82"/>
      <c r="R3" s="208"/>
      <c r="S3" s="82" t="str">
        <f t="shared" ref="S3:S185" si="5">IF(R3="","",VLOOKUP(R3,判定,2))</f>
        <v/>
      </c>
      <c r="T3" s="82"/>
      <c r="U3" s="82"/>
      <c r="V3" s="83"/>
      <c r="W3" s="84"/>
      <c r="X3" s="80"/>
      <c r="Y3" s="80"/>
      <c r="Z3" s="79" t="e">
        <f t="shared" ref="Z3:Z10" si="6">IF(VLOOKUP(F3,設備分類表,8)=0,"",VLOOKUP(F3,設備分類表,8))</f>
        <v>#N/A</v>
      </c>
      <c r="AA3" s="76"/>
      <c r="AB3" s="80"/>
      <c r="AC3" s="79"/>
      <c r="AD3" s="79"/>
      <c r="AE3" s="77"/>
      <c r="AF3" s="85" t="e">
        <f t="shared" ref="AF3:AF10" si="7">IF(ISBLANK(F3),NA(),IF(ISERROR(MATCH(F3,分類番号,0)),"※「分類番号」欄が違います",""))</f>
        <v>#N/A</v>
      </c>
      <c r="AG3" s="85" t="e">
        <f t="shared" ref="AG3:AG10" si="8">IF(AND(VLOOKUP(F3,設備分類表,7)="式",O3&lt;&gt;1),"※「数量」欄が違います","")</f>
        <v>#N/A</v>
      </c>
      <c r="AH3" s="74" t="e">
        <f t="shared" ref="AH3:AH10" si="9">IF(AND(VLOOKUP(F3,設備分類表,12)&lt;&gt;"ｵｰﾊﾞｰﾎｰﾙ",T3="修繕"),"※「修繕・更新」欄が違います","")</f>
        <v>#N/A</v>
      </c>
      <c r="AI3" s="74" t="e">
        <f t="shared" ref="AI3:AI10" si="10">IF(AND(VLOOKUP(F3,設備分類表,8)="－",Y3&lt;&gt;""),"※容量は「仕様」欄に書いてください","")</f>
        <v>#N/A</v>
      </c>
      <c r="AJ3" s="75"/>
      <c r="AK3" s="75"/>
      <c r="AL3" s="75"/>
      <c r="AM3" s="75"/>
      <c r="AN3" s="75"/>
      <c r="AO3" s="75"/>
    </row>
    <row r="4" spans="1:41" s="217" customFormat="1" ht="30" customHeight="1" x14ac:dyDescent="0.15">
      <c r="A4" s="207"/>
      <c r="B4" s="76"/>
      <c r="C4" s="79"/>
      <c r="D4" s="79"/>
      <c r="E4" s="77" t="e">
        <f t="shared" si="0"/>
        <v>#N/A</v>
      </c>
      <c r="F4" s="78"/>
      <c r="G4" s="78"/>
      <c r="H4" s="79" t="e">
        <f t="shared" si="1"/>
        <v>#N/A</v>
      </c>
      <c r="I4" s="77" t="e">
        <f t="shared" si="2"/>
        <v>#N/A</v>
      </c>
      <c r="J4" s="77" t="e">
        <f t="shared" si="3"/>
        <v>#N/A</v>
      </c>
      <c r="K4" s="77"/>
      <c r="L4" s="80"/>
      <c r="M4" s="76"/>
      <c r="N4" s="79"/>
      <c r="O4" s="81"/>
      <c r="P4" s="79" t="e">
        <f t="shared" si="4"/>
        <v>#N/A</v>
      </c>
      <c r="Q4" s="208"/>
      <c r="R4" s="208"/>
      <c r="S4" s="82" t="str">
        <f t="shared" si="5"/>
        <v/>
      </c>
      <c r="T4" s="82"/>
      <c r="U4" s="82"/>
      <c r="V4" s="83"/>
      <c r="W4" s="84"/>
      <c r="X4" s="80"/>
      <c r="Y4" s="81"/>
      <c r="Z4" s="79" t="e">
        <f t="shared" si="6"/>
        <v>#N/A</v>
      </c>
      <c r="AA4" s="76"/>
      <c r="AB4" s="80"/>
      <c r="AC4" s="79"/>
      <c r="AD4" s="79"/>
      <c r="AE4" s="77"/>
      <c r="AF4" s="85" t="e">
        <f t="shared" si="7"/>
        <v>#N/A</v>
      </c>
      <c r="AG4" s="85" t="e">
        <f t="shared" si="8"/>
        <v>#N/A</v>
      </c>
      <c r="AH4" s="74" t="e">
        <f t="shared" si="9"/>
        <v>#N/A</v>
      </c>
      <c r="AI4" s="74" t="e">
        <f t="shared" si="10"/>
        <v>#N/A</v>
      </c>
      <c r="AJ4" s="75"/>
      <c r="AK4" s="75"/>
      <c r="AL4" s="75"/>
      <c r="AM4" s="75"/>
      <c r="AN4" s="75"/>
      <c r="AO4" s="75"/>
    </row>
    <row r="5" spans="1:41" s="217" customFormat="1" ht="30" customHeight="1" x14ac:dyDescent="0.15">
      <c r="A5" s="207"/>
      <c r="B5" s="76"/>
      <c r="C5" s="79"/>
      <c r="D5" s="79"/>
      <c r="E5" s="77" t="e">
        <f t="shared" si="0"/>
        <v>#N/A</v>
      </c>
      <c r="F5" s="78"/>
      <c r="G5" s="78"/>
      <c r="H5" s="79" t="e">
        <f t="shared" si="1"/>
        <v>#N/A</v>
      </c>
      <c r="I5" s="77" t="e">
        <f t="shared" si="2"/>
        <v>#N/A</v>
      </c>
      <c r="J5" s="77" t="e">
        <f t="shared" si="3"/>
        <v>#N/A</v>
      </c>
      <c r="K5" s="77"/>
      <c r="L5" s="80"/>
      <c r="M5" s="76"/>
      <c r="N5" s="79"/>
      <c r="O5" s="81"/>
      <c r="P5" s="79" t="e">
        <f t="shared" si="4"/>
        <v>#N/A</v>
      </c>
      <c r="Q5" s="82"/>
      <c r="R5" s="208"/>
      <c r="S5" s="82" t="str">
        <f t="shared" si="5"/>
        <v/>
      </c>
      <c r="T5" s="82"/>
      <c r="U5" s="82"/>
      <c r="V5" s="83"/>
      <c r="W5" s="84"/>
      <c r="X5" s="80"/>
      <c r="Y5" s="81"/>
      <c r="Z5" s="79" t="e">
        <f t="shared" si="6"/>
        <v>#N/A</v>
      </c>
      <c r="AA5" s="76"/>
      <c r="AB5" s="80"/>
      <c r="AC5" s="79"/>
      <c r="AD5" s="79"/>
      <c r="AE5" s="77"/>
      <c r="AF5" s="85" t="e">
        <f t="shared" si="7"/>
        <v>#N/A</v>
      </c>
      <c r="AG5" s="85" t="e">
        <f t="shared" si="8"/>
        <v>#N/A</v>
      </c>
      <c r="AH5" s="74" t="e">
        <f t="shared" si="9"/>
        <v>#N/A</v>
      </c>
      <c r="AI5" s="74" t="e">
        <f t="shared" si="10"/>
        <v>#N/A</v>
      </c>
      <c r="AJ5" s="75"/>
      <c r="AK5" s="75"/>
      <c r="AL5" s="75"/>
      <c r="AM5" s="75"/>
      <c r="AN5" s="75"/>
      <c r="AO5" s="75"/>
    </row>
    <row r="6" spans="1:41" s="217" customFormat="1" ht="30" customHeight="1" x14ac:dyDescent="0.15">
      <c r="A6" s="207"/>
      <c r="B6" s="76"/>
      <c r="C6" s="79"/>
      <c r="D6" s="79"/>
      <c r="E6" s="77" t="e">
        <f t="shared" si="0"/>
        <v>#N/A</v>
      </c>
      <c r="F6" s="78"/>
      <c r="G6" s="78"/>
      <c r="H6" s="79" t="e">
        <f t="shared" si="1"/>
        <v>#N/A</v>
      </c>
      <c r="I6" s="77" t="e">
        <f t="shared" si="2"/>
        <v>#N/A</v>
      </c>
      <c r="J6" s="77" t="e">
        <f t="shared" si="3"/>
        <v>#N/A</v>
      </c>
      <c r="K6" s="77"/>
      <c r="L6" s="80"/>
      <c r="M6" s="76"/>
      <c r="N6" s="79"/>
      <c r="O6" s="81"/>
      <c r="P6" s="79" t="e">
        <f t="shared" si="4"/>
        <v>#N/A</v>
      </c>
      <c r="Q6" s="82"/>
      <c r="R6" s="208"/>
      <c r="S6" s="82" t="str">
        <f t="shared" si="5"/>
        <v/>
      </c>
      <c r="T6" s="82"/>
      <c r="U6" s="82"/>
      <c r="V6" s="83"/>
      <c r="W6" s="84"/>
      <c r="X6" s="80"/>
      <c r="Y6" s="81"/>
      <c r="Z6" s="79" t="e">
        <f t="shared" si="6"/>
        <v>#N/A</v>
      </c>
      <c r="AA6" s="76"/>
      <c r="AB6" s="80"/>
      <c r="AC6" s="79"/>
      <c r="AD6" s="79"/>
      <c r="AE6" s="77"/>
      <c r="AF6" s="85" t="e">
        <f t="shared" si="7"/>
        <v>#N/A</v>
      </c>
      <c r="AG6" s="85" t="e">
        <f t="shared" si="8"/>
        <v>#N/A</v>
      </c>
      <c r="AH6" s="74" t="e">
        <f t="shared" si="9"/>
        <v>#N/A</v>
      </c>
      <c r="AI6" s="74" t="e">
        <f t="shared" si="10"/>
        <v>#N/A</v>
      </c>
      <c r="AJ6" s="75"/>
      <c r="AK6" s="75"/>
      <c r="AL6" s="75"/>
      <c r="AM6" s="75"/>
      <c r="AN6" s="75"/>
      <c r="AO6" s="75"/>
    </row>
    <row r="7" spans="1:41" s="217" customFormat="1" ht="30" customHeight="1" x14ac:dyDescent="0.15">
      <c r="A7" s="207"/>
      <c r="B7" s="76"/>
      <c r="C7" s="79"/>
      <c r="D7" s="79"/>
      <c r="E7" s="77" t="e">
        <f t="shared" si="0"/>
        <v>#N/A</v>
      </c>
      <c r="F7" s="78"/>
      <c r="G7" s="78"/>
      <c r="H7" s="79" t="e">
        <f t="shared" si="1"/>
        <v>#N/A</v>
      </c>
      <c r="I7" s="77" t="e">
        <f t="shared" si="2"/>
        <v>#N/A</v>
      </c>
      <c r="J7" s="77" t="e">
        <f t="shared" si="3"/>
        <v>#N/A</v>
      </c>
      <c r="K7" s="77"/>
      <c r="L7" s="80"/>
      <c r="M7" s="76"/>
      <c r="N7" s="79"/>
      <c r="O7" s="81"/>
      <c r="P7" s="79" t="e">
        <f t="shared" si="4"/>
        <v>#N/A</v>
      </c>
      <c r="Q7" s="82"/>
      <c r="R7" s="208"/>
      <c r="S7" s="82" t="str">
        <f t="shared" si="5"/>
        <v/>
      </c>
      <c r="T7" s="82"/>
      <c r="U7" s="82"/>
      <c r="V7" s="83"/>
      <c r="W7" s="84"/>
      <c r="X7" s="80"/>
      <c r="Y7" s="81"/>
      <c r="Z7" s="79" t="e">
        <f t="shared" si="6"/>
        <v>#N/A</v>
      </c>
      <c r="AA7" s="76"/>
      <c r="AB7" s="80"/>
      <c r="AC7" s="79"/>
      <c r="AD7" s="79"/>
      <c r="AE7" s="77"/>
      <c r="AF7" s="85" t="e">
        <f t="shared" si="7"/>
        <v>#N/A</v>
      </c>
      <c r="AG7" s="85" t="e">
        <f t="shared" si="8"/>
        <v>#N/A</v>
      </c>
      <c r="AH7" s="74" t="e">
        <f t="shared" si="9"/>
        <v>#N/A</v>
      </c>
      <c r="AI7" s="74" t="e">
        <f t="shared" si="10"/>
        <v>#N/A</v>
      </c>
      <c r="AJ7" s="75"/>
      <c r="AK7" s="75"/>
      <c r="AL7" s="75"/>
      <c r="AM7" s="75"/>
      <c r="AN7" s="75"/>
      <c r="AO7" s="75"/>
    </row>
    <row r="8" spans="1:41" s="217" customFormat="1" ht="30" customHeight="1" x14ac:dyDescent="0.15">
      <c r="A8" s="207"/>
      <c r="B8" s="76"/>
      <c r="C8" s="79"/>
      <c r="D8" s="79"/>
      <c r="E8" s="77" t="e">
        <f t="shared" si="0"/>
        <v>#N/A</v>
      </c>
      <c r="F8" s="78"/>
      <c r="G8" s="78"/>
      <c r="H8" s="79" t="e">
        <f t="shared" si="1"/>
        <v>#N/A</v>
      </c>
      <c r="I8" s="77" t="e">
        <f t="shared" si="2"/>
        <v>#N/A</v>
      </c>
      <c r="J8" s="77" t="e">
        <f t="shared" si="3"/>
        <v>#N/A</v>
      </c>
      <c r="K8" s="77"/>
      <c r="L8" s="80"/>
      <c r="M8" s="76"/>
      <c r="N8" s="79"/>
      <c r="O8" s="81"/>
      <c r="P8" s="79" t="e">
        <f t="shared" si="4"/>
        <v>#N/A</v>
      </c>
      <c r="Q8" s="82"/>
      <c r="R8" s="208"/>
      <c r="S8" s="82" t="str">
        <f t="shared" si="5"/>
        <v/>
      </c>
      <c r="T8" s="82"/>
      <c r="U8" s="82"/>
      <c r="V8" s="83"/>
      <c r="W8" s="84"/>
      <c r="X8" s="80"/>
      <c r="Y8" s="81"/>
      <c r="Z8" s="79" t="e">
        <f t="shared" si="6"/>
        <v>#N/A</v>
      </c>
      <c r="AA8" s="76"/>
      <c r="AB8" s="80"/>
      <c r="AC8" s="79"/>
      <c r="AD8" s="79"/>
      <c r="AE8" s="77"/>
      <c r="AF8" s="85" t="e">
        <f t="shared" si="7"/>
        <v>#N/A</v>
      </c>
      <c r="AG8" s="85" t="e">
        <f t="shared" si="8"/>
        <v>#N/A</v>
      </c>
      <c r="AH8" s="74" t="e">
        <f t="shared" si="9"/>
        <v>#N/A</v>
      </c>
      <c r="AI8" s="74" t="e">
        <f t="shared" si="10"/>
        <v>#N/A</v>
      </c>
      <c r="AJ8" s="75"/>
      <c r="AK8" s="75"/>
      <c r="AL8" s="75"/>
      <c r="AM8" s="75"/>
      <c r="AN8" s="75"/>
      <c r="AO8" s="75"/>
    </row>
    <row r="9" spans="1:41" s="217" customFormat="1" ht="30" customHeight="1" x14ac:dyDescent="0.15">
      <c r="A9" s="207"/>
      <c r="B9" s="76"/>
      <c r="C9" s="79"/>
      <c r="D9" s="79"/>
      <c r="E9" s="77" t="e">
        <f t="shared" si="0"/>
        <v>#N/A</v>
      </c>
      <c r="F9" s="78"/>
      <c r="G9" s="78"/>
      <c r="H9" s="79" t="e">
        <f t="shared" si="1"/>
        <v>#N/A</v>
      </c>
      <c r="I9" s="77" t="e">
        <f t="shared" si="2"/>
        <v>#N/A</v>
      </c>
      <c r="J9" s="77" t="e">
        <f t="shared" si="3"/>
        <v>#N/A</v>
      </c>
      <c r="K9" s="77"/>
      <c r="L9" s="80"/>
      <c r="M9" s="76"/>
      <c r="N9" s="79"/>
      <c r="O9" s="81"/>
      <c r="P9" s="79" t="e">
        <f t="shared" si="4"/>
        <v>#N/A</v>
      </c>
      <c r="Q9" s="82"/>
      <c r="R9" s="208"/>
      <c r="S9" s="82" t="str">
        <f t="shared" si="5"/>
        <v/>
      </c>
      <c r="T9" s="82"/>
      <c r="U9" s="82"/>
      <c r="V9" s="83"/>
      <c r="W9" s="84"/>
      <c r="X9" s="80"/>
      <c r="Y9" s="81"/>
      <c r="Z9" s="79" t="e">
        <f t="shared" si="6"/>
        <v>#N/A</v>
      </c>
      <c r="AA9" s="76"/>
      <c r="AB9" s="80"/>
      <c r="AC9" s="79"/>
      <c r="AD9" s="79"/>
      <c r="AE9" s="77"/>
      <c r="AF9" s="85" t="e">
        <f t="shared" si="7"/>
        <v>#N/A</v>
      </c>
      <c r="AG9" s="85" t="e">
        <f t="shared" si="8"/>
        <v>#N/A</v>
      </c>
      <c r="AH9" s="74" t="e">
        <f t="shared" si="9"/>
        <v>#N/A</v>
      </c>
      <c r="AI9" s="74" t="e">
        <f t="shared" si="10"/>
        <v>#N/A</v>
      </c>
      <c r="AJ9" s="75"/>
      <c r="AK9" s="75"/>
      <c r="AL9" s="75"/>
      <c r="AM9" s="75"/>
      <c r="AN9" s="75"/>
      <c r="AO9" s="75"/>
    </row>
    <row r="10" spans="1:41" s="217" customFormat="1" ht="30" customHeight="1" x14ac:dyDescent="0.15">
      <c r="A10" s="207"/>
      <c r="B10" s="76"/>
      <c r="C10" s="79"/>
      <c r="D10" s="79"/>
      <c r="E10" s="77" t="e">
        <f t="shared" si="0"/>
        <v>#N/A</v>
      </c>
      <c r="F10" s="78"/>
      <c r="G10" s="78"/>
      <c r="H10" s="79" t="e">
        <f t="shared" si="1"/>
        <v>#N/A</v>
      </c>
      <c r="I10" s="77" t="e">
        <f t="shared" si="2"/>
        <v>#N/A</v>
      </c>
      <c r="J10" s="77" t="e">
        <f t="shared" si="3"/>
        <v>#N/A</v>
      </c>
      <c r="K10" s="77"/>
      <c r="L10" s="80"/>
      <c r="M10" s="76"/>
      <c r="N10" s="79"/>
      <c r="O10" s="81"/>
      <c r="P10" s="79" t="e">
        <f t="shared" si="4"/>
        <v>#N/A</v>
      </c>
      <c r="Q10" s="82"/>
      <c r="R10" s="208"/>
      <c r="S10" s="82" t="str">
        <f t="shared" si="5"/>
        <v/>
      </c>
      <c r="T10" s="82"/>
      <c r="U10" s="82"/>
      <c r="V10" s="83"/>
      <c r="W10" s="84"/>
      <c r="X10" s="80"/>
      <c r="Y10" s="81"/>
      <c r="Z10" s="79" t="e">
        <f t="shared" si="6"/>
        <v>#N/A</v>
      </c>
      <c r="AA10" s="76"/>
      <c r="AB10" s="80"/>
      <c r="AC10" s="79"/>
      <c r="AD10" s="79"/>
      <c r="AE10" s="77"/>
      <c r="AF10" s="85" t="e">
        <f t="shared" si="7"/>
        <v>#N/A</v>
      </c>
      <c r="AG10" s="85" t="e">
        <f t="shared" si="8"/>
        <v>#N/A</v>
      </c>
      <c r="AH10" s="74" t="e">
        <f t="shared" si="9"/>
        <v>#N/A</v>
      </c>
      <c r="AI10" s="74" t="e">
        <f t="shared" si="10"/>
        <v>#N/A</v>
      </c>
      <c r="AJ10" s="75"/>
      <c r="AK10" s="75"/>
      <c r="AL10" s="75"/>
      <c r="AM10" s="75"/>
      <c r="AN10" s="75"/>
      <c r="AO10" s="75"/>
    </row>
    <row r="11" spans="1:41" s="217" customFormat="1" ht="30" customHeight="1" x14ac:dyDescent="0.15">
      <c r="A11" s="207"/>
      <c r="B11" s="76"/>
      <c r="C11" s="79"/>
      <c r="D11" s="79"/>
      <c r="E11" s="77" t="e">
        <f t="shared" ref="E11:E74" si="11">IF(VLOOKUP(F11,設備分類表,5)=0,"",VLOOKUP(F11,設備分類表,5))</f>
        <v>#N/A</v>
      </c>
      <c r="F11" s="78"/>
      <c r="G11" s="78"/>
      <c r="H11" s="79" t="e">
        <f t="shared" ref="H11:H74" si="12">VLOOKUP(F11,設備分類表,2)</f>
        <v>#N/A</v>
      </c>
      <c r="I11" s="77" t="e">
        <f t="shared" ref="I11:I74" si="13">VLOOKUP(F11,設備分類表,3)</f>
        <v>#N/A</v>
      </c>
      <c r="J11" s="77" t="e">
        <f t="shared" ref="J11:J74" si="14">IF(VLOOKUP(F11,設備分類表,4)=0,"",VLOOKUP(F11,設備分類表,4))</f>
        <v>#N/A</v>
      </c>
      <c r="K11" s="77"/>
      <c r="L11" s="80"/>
      <c r="M11" s="76"/>
      <c r="N11" s="79"/>
      <c r="O11" s="81"/>
      <c r="P11" s="79" t="e">
        <f t="shared" ref="P11:P74" si="15">IF(VLOOKUP(F11,設備分類表,7)=0,"",VLOOKUP(F11,設備分類表,7))</f>
        <v>#N/A</v>
      </c>
      <c r="Q11" s="82"/>
      <c r="R11" s="208"/>
      <c r="S11" s="82" t="str">
        <f t="shared" si="5"/>
        <v/>
      </c>
      <c r="T11" s="82"/>
      <c r="U11" s="82"/>
      <c r="V11" s="83"/>
      <c r="W11" s="84"/>
      <c r="X11" s="80"/>
      <c r="Y11" s="81"/>
      <c r="Z11" s="79" t="e">
        <f t="shared" ref="Z11:Z74" si="16">IF(VLOOKUP(F11,設備分類表,8)=0,"",VLOOKUP(F11,設備分類表,8))</f>
        <v>#N/A</v>
      </c>
      <c r="AA11" s="76"/>
      <c r="AB11" s="80"/>
      <c r="AC11" s="79"/>
      <c r="AD11" s="79"/>
      <c r="AE11" s="77"/>
      <c r="AF11" s="85" t="e">
        <f t="shared" ref="AF11:AF74" si="17">IF(ISBLANK(F11),NA(),IF(ISERROR(MATCH(F11,分類番号,0)),"※「分類番号」欄が違います",""))</f>
        <v>#N/A</v>
      </c>
      <c r="AG11" s="85" t="e">
        <f t="shared" ref="AG11:AG74" si="18">IF(AND(VLOOKUP(F11,設備分類表,7)="式",O11&lt;&gt;1),"※「数量」欄が違います","")</f>
        <v>#N/A</v>
      </c>
      <c r="AH11" s="74" t="e">
        <f t="shared" ref="AH11:AH74" si="19">IF(AND(VLOOKUP(F11,設備分類表,12)&lt;&gt;"ｵｰﾊﾞｰﾎｰﾙ",T11="修繕"),"※「修繕・更新」欄が違います","")</f>
        <v>#N/A</v>
      </c>
      <c r="AI11" s="74" t="e">
        <f t="shared" ref="AI11:AI74" si="20">IF(AND(VLOOKUP(F11,設備分類表,8)="－",Y11&lt;&gt;""),"※容量は「仕様」欄に書いてください","")</f>
        <v>#N/A</v>
      </c>
      <c r="AJ11" s="75"/>
      <c r="AK11" s="75"/>
      <c r="AL11" s="75"/>
      <c r="AM11" s="75"/>
      <c r="AN11" s="75"/>
      <c r="AO11" s="75"/>
    </row>
    <row r="12" spans="1:41" s="217" customFormat="1" ht="30" customHeight="1" x14ac:dyDescent="0.15">
      <c r="A12" s="207"/>
      <c r="B12" s="76"/>
      <c r="C12" s="79"/>
      <c r="D12" s="79"/>
      <c r="E12" s="77" t="e">
        <f t="shared" si="11"/>
        <v>#N/A</v>
      </c>
      <c r="F12" s="78"/>
      <c r="G12" s="78"/>
      <c r="H12" s="79" t="e">
        <f t="shared" si="12"/>
        <v>#N/A</v>
      </c>
      <c r="I12" s="77" t="e">
        <f t="shared" si="13"/>
        <v>#N/A</v>
      </c>
      <c r="J12" s="77" t="e">
        <f t="shared" si="14"/>
        <v>#N/A</v>
      </c>
      <c r="K12" s="77"/>
      <c r="L12" s="80"/>
      <c r="M12" s="76"/>
      <c r="N12" s="79"/>
      <c r="O12" s="81"/>
      <c r="P12" s="79" t="e">
        <f t="shared" si="15"/>
        <v>#N/A</v>
      </c>
      <c r="Q12" s="82"/>
      <c r="R12" s="208"/>
      <c r="S12" s="82" t="str">
        <f t="shared" si="5"/>
        <v/>
      </c>
      <c r="T12" s="82"/>
      <c r="U12" s="82"/>
      <c r="V12" s="83"/>
      <c r="W12" s="84"/>
      <c r="X12" s="80"/>
      <c r="Y12" s="81"/>
      <c r="Z12" s="79" t="e">
        <f t="shared" si="16"/>
        <v>#N/A</v>
      </c>
      <c r="AA12" s="76"/>
      <c r="AB12" s="80"/>
      <c r="AC12" s="79"/>
      <c r="AD12" s="79"/>
      <c r="AE12" s="77"/>
      <c r="AF12" s="85" t="e">
        <f t="shared" si="17"/>
        <v>#N/A</v>
      </c>
      <c r="AG12" s="85" t="e">
        <f t="shared" si="18"/>
        <v>#N/A</v>
      </c>
      <c r="AH12" s="74" t="e">
        <f t="shared" si="19"/>
        <v>#N/A</v>
      </c>
      <c r="AI12" s="74" t="e">
        <f t="shared" si="20"/>
        <v>#N/A</v>
      </c>
      <c r="AJ12" s="75"/>
      <c r="AK12" s="75"/>
      <c r="AL12" s="75"/>
      <c r="AM12" s="75"/>
      <c r="AN12" s="75"/>
      <c r="AO12" s="75"/>
    </row>
    <row r="13" spans="1:41" s="217" customFormat="1" ht="30" customHeight="1" x14ac:dyDescent="0.15">
      <c r="A13" s="207"/>
      <c r="B13" s="76"/>
      <c r="C13" s="79"/>
      <c r="D13" s="79"/>
      <c r="E13" s="77" t="e">
        <f t="shared" si="11"/>
        <v>#N/A</v>
      </c>
      <c r="F13" s="78"/>
      <c r="G13" s="78"/>
      <c r="H13" s="79" t="e">
        <f t="shared" si="12"/>
        <v>#N/A</v>
      </c>
      <c r="I13" s="77" t="e">
        <f t="shared" si="13"/>
        <v>#N/A</v>
      </c>
      <c r="J13" s="77" t="e">
        <f t="shared" si="14"/>
        <v>#N/A</v>
      </c>
      <c r="K13" s="77"/>
      <c r="L13" s="80"/>
      <c r="M13" s="76"/>
      <c r="N13" s="79"/>
      <c r="O13" s="81"/>
      <c r="P13" s="79" t="e">
        <f t="shared" si="15"/>
        <v>#N/A</v>
      </c>
      <c r="Q13" s="82"/>
      <c r="R13" s="208"/>
      <c r="S13" s="82" t="str">
        <f t="shared" si="5"/>
        <v/>
      </c>
      <c r="T13" s="82"/>
      <c r="U13" s="82"/>
      <c r="V13" s="83"/>
      <c r="W13" s="84"/>
      <c r="X13" s="80"/>
      <c r="Y13" s="81"/>
      <c r="Z13" s="79" t="e">
        <f t="shared" si="16"/>
        <v>#N/A</v>
      </c>
      <c r="AA13" s="76"/>
      <c r="AB13" s="80"/>
      <c r="AC13" s="79"/>
      <c r="AD13" s="79"/>
      <c r="AE13" s="77"/>
      <c r="AF13" s="85" t="e">
        <f t="shared" si="17"/>
        <v>#N/A</v>
      </c>
      <c r="AG13" s="85" t="e">
        <f t="shared" si="18"/>
        <v>#N/A</v>
      </c>
      <c r="AH13" s="74" t="e">
        <f t="shared" si="19"/>
        <v>#N/A</v>
      </c>
      <c r="AI13" s="74" t="e">
        <f t="shared" si="20"/>
        <v>#N/A</v>
      </c>
      <c r="AJ13" s="75"/>
      <c r="AK13" s="75"/>
      <c r="AL13" s="75"/>
      <c r="AM13" s="75"/>
      <c r="AN13" s="75"/>
      <c r="AO13" s="75"/>
    </row>
    <row r="14" spans="1:41" s="217" customFormat="1" ht="30" customHeight="1" x14ac:dyDescent="0.15">
      <c r="A14" s="207"/>
      <c r="B14" s="76"/>
      <c r="C14" s="79"/>
      <c r="D14" s="79"/>
      <c r="E14" s="77" t="e">
        <f t="shared" si="11"/>
        <v>#N/A</v>
      </c>
      <c r="F14" s="78"/>
      <c r="G14" s="78"/>
      <c r="H14" s="79" t="e">
        <f t="shared" si="12"/>
        <v>#N/A</v>
      </c>
      <c r="I14" s="77" t="e">
        <f t="shared" si="13"/>
        <v>#N/A</v>
      </c>
      <c r="J14" s="77" t="e">
        <f t="shared" si="14"/>
        <v>#N/A</v>
      </c>
      <c r="K14" s="77"/>
      <c r="L14" s="80"/>
      <c r="M14" s="76"/>
      <c r="N14" s="79"/>
      <c r="O14" s="81"/>
      <c r="P14" s="79" t="e">
        <f t="shared" si="15"/>
        <v>#N/A</v>
      </c>
      <c r="Q14" s="82"/>
      <c r="R14" s="208"/>
      <c r="S14" s="82" t="str">
        <f t="shared" si="5"/>
        <v/>
      </c>
      <c r="T14" s="82"/>
      <c r="U14" s="82"/>
      <c r="V14" s="83"/>
      <c r="W14" s="84"/>
      <c r="X14" s="80"/>
      <c r="Y14" s="81"/>
      <c r="Z14" s="79" t="e">
        <f t="shared" si="16"/>
        <v>#N/A</v>
      </c>
      <c r="AA14" s="76"/>
      <c r="AB14" s="80"/>
      <c r="AC14" s="79"/>
      <c r="AD14" s="79"/>
      <c r="AE14" s="77"/>
      <c r="AF14" s="85" t="e">
        <f t="shared" si="17"/>
        <v>#N/A</v>
      </c>
      <c r="AG14" s="85" t="e">
        <f t="shared" si="18"/>
        <v>#N/A</v>
      </c>
      <c r="AH14" s="74" t="e">
        <f t="shared" si="19"/>
        <v>#N/A</v>
      </c>
      <c r="AI14" s="74" t="e">
        <f t="shared" si="20"/>
        <v>#N/A</v>
      </c>
      <c r="AJ14" s="75"/>
      <c r="AK14" s="75"/>
      <c r="AL14" s="75"/>
      <c r="AM14" s="75"/>
      <c r="AN14" s="75"/>
      <c r="AO14" s="75"/>
    </row>
    <row r="15" spans="1:41" s="217" customFormat="1" ht="30" customHeight="1" x14ac:dyDescent="0.15">
      <c r="A15" s="207"/>
      <c r="B15" s="76"/>
      <c r="C15" s="79"/>
      <c r="D15" s="79"/>
      <c r="E15" s="77" t="e">
        <f t="shared" si="11"/>
        <v>#N/A</v>
      </c>
      <c r="F15" s="78"/>
      <c r="G15" s="78"/>
      <c r="H15" s="79" t="e">
        <f t="shared" si="12"/>
        <v>#N/A</v>
      </c>
      <c r="I15" s="77" t="e">
        <f t="shared" si="13"/>
        <v>#N/A</v>
      </c>
      <c r="J15" s="77" t="e">
        <f t="shared" si="14"/>
        <v>#N/A</v>
      </c>
      <c r="K15" s="77"/>
      <c r="L15" s="80"/>
      <c r="M15" s="76"/>
      <c r="N15" s="79"/>
      <c r="O15" s="81"/>
      <c r="P15" s="79" t="e">
        <f t="shared" si="15"/>
        <v>#N/A</v>
      </c>
      <c r="Q15" s="82"/>
      <c r="R15" s="208"/>
      <c r="S15" s="82" t="str">
        <f t="shared" si="5"/>
        <v/>
      </c>
      <c r="T15" s="82"/>
      <c r="U15" s="82"/>
      <c r="V15" s="83"/>
      <c r="W15" s="84"/>
      <c r="X15" s="80"/>
      <c r="Y15" s="81"/>
      <c r="Z15" s="79" t="e">
        <f t="shared" si="16"/>
        <v>#N/A</v>
      </c>
      <c r="AA15" s="76"/>
      <c r="AB15" s="80"/>
      <c r="AC15" s="79"/>
      <c r="AD15" s="79"/>
      <c r="AE15" s="77"/>
      <c r="AF15" s="85" t="e">
        <f t="shared" si="17"/>
        <v>#N/A</v>
      </c>
      <c r="AG15" s="85" t="e">
        <f t="shared" si="18"/>
        <v>#N/A</v>
      </c>
      <c r="AH15" s="74" t="e">
        <f t="shared" si="19"/>
        <v>#N/A</v>
      </c>
      <c r="AI15" s="74" t="e">
        <f t="shared" si="20"/>
        <v>#N/A</v>
      </c>
      <c r="AJ15" s="75"/>
      <c r="AK15" s="75"/>
      <c r="AL15" s="75"/>
      <c r="AM15" s="75"/>
      <c r="AN15" s="75"/>
      <c r="AO15" s="75"/>
    </row>
    <row r="16" spans="1:41" s="217" customFormat="1" ht="30" customHeight="1" x14ac:dyDescent="0.15">
      <c r="A16" s="207"/>
      <c r="B16" s="76"/>
      <c r="C16" s="79"/>
      <c r="D16" s="79"/>
      <c r="E16" s="77" t="e">
        <f t="shared" si="11"/>
        <v>#N/A</v>
      </c>
      <c r="F16" s="78"/>
      <c r="G16" s="78"/>
      <c r="H16" s="79" t="e">
        <f t="shared" si="12"/>
        <v>#N/A</v>
      </c>
      <c r="I16" s="77" t="e">
        <f t="shared" si="13"/>
        <v>#N/A</v>
      </c>
      <c r="J16" s="77" t="e">
        <f t="shared" si="14"/>
        <v>#N/A</v>
      </c>
      <c r="K16" s="77"/>
      <c r="L16" s="80"/>
      <c r="M16" s="76"/>
      <c r="N16" s="79"/>
      <c r="O16" s="81"/>
      <c r="P16" s="79" t="e">
        <f t="shared" si="15"/>
        <v>#N/A</v>
      </c>
      <c r="Q16" s="82"/>
      <c r="R16" s="208"/>
      <c r="S16" s="82" t="str">
        <f t="shared" si="5"/>
        <v/>
      </c>
      <c r="T16" s="82"/>
      <c r="U16" s="82"/>
      <c r="V16" s="83"/>
      <c r="W16" s="84"/>
      <c r="X16" s="80"/>
      <c r="Y16" s="81"/>
      <c r="Z16" s="79" t="e">
        <f t="shared" si="16"/>
        <v>#N/A</v>
      </c>
      <c r="AA16" s="76"/>
      <c r="AB16" s="80"/>
      <c r="AC16" s="79"/>
      <c r="AD16" s="79"/>
      <c r="AE16" s="77"/>
      <c r="AF16" s="85" t="e">
        <f t="shared" si="17"/>
        <v>#N/A</v>
      </c>
      <c r="AG16" s="85" t="e">
        <f t="shared" si="18"/>
        <v>#N/A</v>
      </c>
      <c r="AH16" s="74" t="e">
        <f t="shared" si="19"/>
        <v>#N/A</v>
      </c>
      <c r="AI16" s="74" t="e">
        <f t="shared" si="20"/>
        <v>#N/A</v>
      </c>
      <c r="AJ16" s="75"/>
      <c r="AK16" s="75"/>
      <c r="AL16" s="75"/>
      <c r="AM16" s="75"/>
      <c r="AN16" s="75"/>
      <c r="AO16" s="75"/>
    </row>
    <row r="17" spans="1:41" s="217" customFormat="1" ht="30" customHeight="1" x14ac:dyDescent="0.15">
      <c r="A17" s="207"/>
      <c r="B17" s="76"/>
      <c r="C17" s="79"/>
      <c r="D17" s="79"/>
      <c r="E17" s="77" t="e">
        <f t="shared" si="11"/>
        <v>#N/A</v>
      </c>
      <c r="F17" s="78"/>
      <c r="G17" s="78"/>
      <c r="H17" s="79" t="e">
        <f t="shared" si="12"/>
        <v>#N/A</v>
      </c>
      <c r="I17" s="77" t="e">
        <f t="shared" si="13"/>
        <v>#N/A</v>
      </c>
      <c r="J17" s="77" t="e">
        <f t="shared" si="14"/>
        <v>#N/A</v>
      </c>
      <c r="K17" s="77"/>
      <c r="L17" s="80"/>
      <c r="M17" s="76"/>
      <c r="N17" s="79"/>
      <c r="O17" s="81"/>
      <c r="P17" s="79" t="e">
        <f t="shared" si="15"/>
        <v>#N/A</v>
      </c>
      <c r="Q17" s="82"/>
      <c r="R17" s="208"/>
      <c r="S17" s="82" t="str">
        <f t="shared" si="5"/>
        <v/>
      </c>
      <c r="T17" s="82"/>
      <c r="U17" s="82"/>
      <c r="V17" s="83"/>
      <c r="W17" s="84"/>
      <c r="X17" s="80"/>
      <c r="Y17" s="81"/>
      <c r="Z17" s="79" t="e">
        <f t="shared" si="16"/>
        <v>#N/A</v>
      </c>
      <c r="AA17" s="76"/>
      <c r="AB17" s="80"/>
      <c r="AC17" s="79"/>
      <c r="AD17" s="79"/>
      <c r="AE17" s="77"/>
      <c r="AF17" s="85" t="e">
        <f t="shared" si="17"/>
        <v>#N/A</v>
      </c>
      <c r="AG17" s="85" t="e">
        <f t="shared" si="18"/>
        <v>#N/A</v>
      </c>
      <c r="AH17" s="74" t="e">
        <f t="shared" si="19"/>
        <v>#N/A</v>
      </c>
      <c r="AI17" s="74" t="e">
        <f t="shared" si="20"/>
        <v>#N/A</v>
      </c>
      <c r="AJ17" s="75"/>
      <c r="AK17" s="75"/>
      <c r="AL17" s="75"/>
      <c r="AM17" s="75"/>
      <c r="AN17" s="75"/>
      <c r="AO17" s="75"/>
    </row>
    <row r="18" spans="1:41" s="217" customFormat="1" ht="30" customHeight="1" x14ac:dyDescent="0.15">
      <c r="A18" s="207"/>
      <c r="B18" s="76"/>
      <c r="C18" s="79"/>
      <c r="D18" s="79"/>
      <c r="E18" s="77" t="e">
        <f t="shared" si="11"/>
        <v>#N/A</v>
      </c>
      <c r="F18" s="78"/>
      <c r="G18" s="78"/>
      <c r="H18" s="79" t="e">
        <f t="shared" si="12"/>
        <v>#N/A</v>
      </c>
      <c r="I18" s="77" t="e">
        <f t="shared" si="13"/>
        <v>#N/A</v>
      </c>
      <c r="J18" s="77" t="e">
        <f t="shared" si="14"/>
        <v>#N/A</v>
      </c>
      <c r="K18" s="77"/>
      <c r="L18" s="80"/>
      <c r="M18" s="76"/>
      <c r="N18" s="79"/>
      <c r="O18" s="81"/>
      <c r="P18" s="79" t="e">
        <f t="shared" si="15"/>
        <v>#N/A</v>
      </c>
      <c r="Q18" s="82"/>
      <c r="R18" s="208"/>
      <c r="S18" s="82" t="str">
        <f t="shared" si="5"/>
        <v/>
      </c>
      <c r="T18" s="82"/>
      <c r="U18" s="82"/>
      <c r="V18" s="83"/>
      <c r="W18" s="84"/>
      <c r="X18" s="80"/>
      <c r="Y18" s="81"/>
      <c r="Z18" s="79" t="e">
        <f t="shared" si="16"/>
        <v>#N/A</v>
      </c>
      <c r="AA18" s="76"/>
      <c r="AB18" s="80"/>
      <c r="AC18" s="79"/>
      <c r="AD18" s="79"/>
      <c r="AE18" s="77"/>
      <c r="AF18" s="85" t="e">
        <f t="shared" si="17"/>
        <v>#N/A</v>
      </c>
      <c r="AG18" s="85" t="e">
        <f t="shared" si="18"/>
        <v>#N/A</v>
      </c>
      <c r="AH18" s="74" t="e">
        <f t="shared" si="19"/>
        <v>#N/A</v>
      </c>
      <c r="AI18" s="74" t="e">
        <f t="shared" si="20"/>
        <v>#N/A</v>
      </c>
      <c r="AJ18" s="75"/>
      <c r="AK18" s="75"/>
      <c r="AL18" s="75"/>
      <c r="AM18" s="75"/>
      <c r="AN18" s="75"/>
      <c r="AO18" s="75"/>
    </row>
    <row r="19" spans="1:41" s="217" customFormat="1" ht="30" customHeight="1" x14ac:dyDescent="0.15">
      <c r="A19" s="207"/>
      <c r="B19" s="76"/>
      <c r="C19" s="79"/>
      <c r="D19" s="79"/>
      <c r="E19" s="77" t="e">
        <f t="shared" si="11"/>
        <v>#N/A</v>
      </c>
      <c r="F19" s="78"/>
      <c r="G19" s="78"/>
      <c r="H19" s="79" t="e">
        <f t="shared" si="12"/>
        <v>#N/A</v>
      </c>
      <c r="I19" s="77" t="e">
        <f t="shared" si="13"/>
        <v>#N/A</v>
      </c>
      <c r="J19" s="77" t="e">
        <f t="shared" si="14"/>
        <v>#N/A</v>
      </c>
      <c r="K19" s="77"/>
      <c r="L19" s="80"/>
      <c r="M19" s="76"/>
      <c r="N19" s="79"/>
      <c r="O19" s="81"/>
      <c r="P19" s="79" t="e">
        <f t="shared" si="15"/>
        <v>#N/A</v>
      </c>
      <c r="Q19" s="82"/>
      <c r="R19" s="208"/>
      <c r="S19" s="82" t="str">
        <f t="shared" si="5"/>
        <v/>
      </c>
      <c r="T19" s="82"/>
      <c r="U19" s="82"/>
      <c r="V19" s="83"/>
      <c r="W19" s="84"/>
      <c r="X19" s="80"/>
      <c r="Y19" s="81"/>
      <c r="Z19" s="79" t="e">
        <f t="shared" si="16"/>
        <v>#N/A</v>
      </c>
      <c r="AA19" s="76"/>
      <c r="AB19" s="80"/>
      <c r="AC19" s="79"/>
      <c r="AD19" s="79"/>
      <c r="AE19" s="77"/>
      <c r="AF19" s="85" t="e">
        <f t="shared" si="17"/>
        <v>#N/A</v>
      </c>
      <c r="AG19" s="85" t="e">
        <f t="shared" si="18"/>
        <v>#N/A</v>
      </c>
      <c r="AH19" s="74" t="e">
        <f t="shared" si="19"/>
        <v>#N/A</v>
      </c>
      <c r="AI19" s="74" t="e">
        <f t="shared" si="20"/>
        <v>#N/A</v>
      </c>
      <c r="AJ19" s="75"/>
      <c r="AK19" s="75"/>
      <c r="AL19" s="75"/>
      <c r="AM19" s="75"/>
      <c r="AN19" s="75"/>
      <c r="AO19" s="75"/>
    </row>
    <row r="20" spans="1:41" s="217" customFormat="1" ht="30" customHeight="1" x14ac:dyDescent="0.15">
      <c r="A20" s="207"/>
      <c r="B20" s="76"/>
      <c r="C20" s="79"/>
      <c r="D20" s="79"/>
      <c r="E20" s="77" t="e">
        <f t="shared" si="11"/>
        <v>#N/A</v>
      </c>
      <c r="F20" s="78"/>
      <c r="G20" s="78"/>
      <c r="H20" s="79" t="e">
        <f t="shared" si="12"/>
        <v>#N/A</v>
      </c>
      <c r="I20" s="77" t="e">
        <f t="shared" si="13"/>
        <v>#N/A</v>
      </c>
      <c r="J20" s="77" t="e">
        <f t="shared" si="14"/>
        <v>#N/A</v>
      </c>
      <c r="K20" s="77"/>
      <c r="L20" s="80"/>
      <c r="M20" s="76"/>
      <c r="N20" s="79"/>
      <c r="O20" s="81"/>
      <c r="P20" s="79" t="e">
        <f t="shared" si="15"/>
        <v>#N/A</v>
      </c>
      <c r="Q20" s="82"/>
      <c r="R20" s="208"/>
      <c r="S20" s="82" t="str">
        <f t="shared" si="5"/>
        <v/>
      </c>
      <c r="T20" s="82"/>
      <c r="U20" s="82"/>
      <c r="V20" s="83"/>
      <c r="W20" s="84"/>
      <c r="X20" s="80"/>
      <c r="Y20" s="81"/>
      <c r="Z20" s="79" t="e">
        <f t="shared" si="16"/>
        <v>#N/A</v>
      </c>
      <c r="AA20" s="76"/>
      <c r="AB20" s="80"/>
      <c r="AC20" s="79"/>
      <c r="AD20" s="79"/>
      <c r="AE20" s="77"/>
      <c r="AF20" s="85" t="e">
        <f t="shared" si="17"/>
        <v>#N/A</v>
      </c>
      <c r="AG20" s="85" t="e">
        <f t="shared" si="18"/>
        <v>#N/A</v>
      </c>
      <c r="AH20" s="74" t="e">
        <f t="shared" si="19"/>
        <v>#N/A</v>
      </c>
      <c r="AI20" s="74" t="e">
        <f t="shared" si="20"/>
        <v>#N/A</v>
      </c>
      <c r="AJ20" s="75"/>
      <c r="AK20" s="75"/>
      <c r="AL20" s="75"/>
      <c r="AM20" s="75"/>
      <c r="AN20" s="75"/>
      <c r="AO20" s="75"/>
    </row>
    <row r="21" spans="1:41" s="217" customFormat="1" ht="30" customHeight="1" x14ac:dyDescent="0.15">
      <c r="A21" s="207"/>
      <c r="B21" s="76"/>
      <c r="C21" s="79"/>
      <c r="D21" s="79"/>
      <c r="E21" s="77" t="e">
        <f t="shared" si="11"/>
        <v>#N/A</v>
      </c>
      <c r="F21" s="78"/>
      <c r="G21" s="78"/>
      <c r="H21" s="79" t="e">
        <f t="shared" si="12"/>
        <v>#N/A</v>
      </c>
      <c r="I21" s="77" t="e">
        <f t="shared" si="13"/>
        <v>#N/A</v>
      </c>
      <c r="J21" s="77" t="e">
        <f t="shared" si="14"/>
        <v>#N/A</v>
      </c>
      <c r="K21" s="77"/>
      <c r="L21" s="80"/>
      <c r="M21" s="76"/>
      <c r="N21" s="79"/>
      <c r="O21" s="81"/>
      <c r="P21" s="79" t="e">
        <f t="shared" si="15"/>
        <v>#N/A</v>
      </c>
      <c r="Q21" s="82"/>
      <c r="R21" s="208"/>
      <c r="S21" s="82" t="str">
        <f t="shared" si="5"/>
        <v/>
      </c>
      <c r="T21" s="82"/>
      <c r="U21" s="82"/>
      <c r="V21" s="83"/>
      <c r="W21" s="84"/>
      <c r="X21" s="80"/>
      <c r="Y21" s="81"/>
      <c r="Z21" s="79" t="e">
        <f t="shared" si="16"/>
        <v>#N/A</v>
      </c>
      <c r="AA21" s="76"/>
      <c r="AB21" s="80"/>
      <c r="AC21" s="79"/>
      <c r="AD21" s="79"/>
      <c r="AE21" s="77"/>
      <c r="AF21" s="85" t="e">
        <f t="shared" si="17"/>
        <v>#N/A</v>
      </c>
      <c r="AG21" s="85" t="e">
        <f t="shared" si="18"/>
        <v>#N/A</v>
      </c>
      <c r="AH21" s="74" t="e">
        <f t="shared" si="19"/>
        <v>#N/A</v>
      </c>
      <c r="AI21" s="74" t="e">
        <f t="shared" si="20"/>
        <v>#N/A</v>
      </c>
      <c r="AJ21" s="75"/>
      <c r="AK21" s="75"/>
      <c r="AL21" s="75"/>
      <c r="AM21" s="75"/>
      <c r="AN21" s="75"/>
      <c r="AO21" s="75"/>
    </row>
    <row r="22" spans="1:41" s="217" customFormat="1" ht="30" customHeight="1" x14ac:dyDescent="0.15">
      <c r="A22" s="207"/>
      <c r="B22" s="76"/>
      <c r="C22" s="79"/>
      <c r="D22" s="79"/>
      <c r="E22" s="77" t="e">
        <f t="shared" si="11"/>
        <v>#N/A</v>
      </c>
      <c r="F22" s="78"/>
      <c r="G22" s="78"/>
      <c r="H22" s="79" t="e">
        <f t="shared" si="12"/>
        <v>#N/A</v>
      </c>
      <c r="I22" s="77" t="e">
        <f t="shared" si="13"/>
        <v>#N/A</v>
      </c>
      <c r="J22" s="77" t="e">
        <f t="shared" si="14"/>
        <v>#N/A</v>
      </c>
      <c r="K22" s="77"/>
      <c r="L22" s="80"/>
      <c r="M22" s="76"/>
      <c r="N22" s="79"/>
      <c r="O22" s="81"/>
      <c r="P22" s="79" t="e">
        <f t="shared" si="15"/>
        <v>#N/A</v>
      </c>
      <c r="Q22" s="82"/>
      <c r="R22" s="208"/>
      <c r="S22" s="82" t="str">
        <f t="shared" si="5"/>
        <v/>
      </c>
      <c r="T22" s="82"/>
      <c r="U22" s="82"/>
      <c r="V22" s="83"/>
      <c r="W22" s="84"/>
      <c r="X22" s="80"/>
      <c r="Y22" s="81"/>
      <c r="Z22" s="79" t="e">
        <f t="shared" si="16"/>
        <v>#N/A</v>
      </c>
      <c r="AA22" s="76"/>
      <c r="AB22" s="80"/>
      <c r="AC22" s="79"/>
      <c r="AD22" s="79"/>
      <c r="AE22" s="77"/>
      <c r="AF22" s="85" t="e">
        <f t="shared" si="17"/>
        <v>#N/A</v>
      </c>
      <c r="AG22" s="85" t="e">
        <f t="shared" si="18"/>
        <v>#N/A</v>
      </c>
      <c r="AH22" s="74" t="e">
        <f t="shared" si="19"/>
        <v>#N/A</v>
      </c>
      <c r="AI22" s="74" t="e">
        <f t="shared" si="20"/>
        <v>#N/A</v>
      </c>
      <c r="AJ22" s="75"/>
      <c r="AK22" s="75"/>
      <c r="AL22" s="75"/>
      <c r="AM22" s="75"/>
      <c r="AN22" s="75"/>
      <c r="AO22" s="75"/>
    </row>
    <row r="23" spans="1:41" s="217" customFormat="1" ht="30" customHeight="1" x14ac:dyDescent="0.15">
      <c r="A23" s="207"/>
      <c r="B23" s="76"/>
      <c r="C23" s="79"/>
      <c r="D23" s="79"/>
      <c r="E23" s="77" t="e">
        <f t="shared" si="11"/>
        <v>#N/A</v>
      </c>
      <c r="F23" s="78"/>
      <c r="G23" s="78"/>
      <c r="H23" s="79" t="e">
        <f t="shared" si="12"/>
        <v>#N/A</v>
      </c>
      <c r="I23" s="77" t="e">
        <f t="shared" si="13"/>
        <v>#N/A</v>
      </c>
      <c r="J23" s="77" t="e">
        <f t="shared" si="14"/>
        <v>#N/A</v>
      </c>
      <c r="K23" s="77"/>
      <c r="L23" s="80"/>
      <c r="M23" s="76"/>
      <c r="N23" s="79"/>
      <c r="O23" s="81"/>
      <c r="P23" s="79" t="e">
        <f t="shared" si="15"/>
        <v>#N/A</v>
      </c>
      <c r="Q23" s="82"/>
      <c r="R23" s="208"/>
      <c r="S23" s="82" t="str">
        <f t="shared" si="5"/>
        <v/>
      </c>
      <c r="T23" s="82"/>
      <c r="U23" s="82"/>
      <c r="V23" s="83"/>
      <c r="W23" s="84"/>
      <c r="X23" s="80"/>
      <c r="Y23" s="81"/>
      <c r="Z23" s="79" t="e">
        <f t="shared" si="16"/>
        <v>#N/A</v>
      </c>
      <c r="AA23" s="76"/>
      <c r="AB23" s="80"/>
      <c r="AC23" s="79"/>
      <c r="AD23" s="79"/>
      <c r="AE23" s="77"/>
      <c r="AF23" s="85" t="e">
        <f t="shared" si="17"/>
        <v>#N/A</v>
      </c>
      <c r="AG23" s="85" t="e">
        <f t="shared" si="18"/>
        <v>#N/A</v>
      </c>
      <c r="AH23" s="74" t="e">
        <f t="shared" si="19"/>
        <v>#N/A</v>
      </c>
      <c r="AI23" s="74" t="e">
        <f t="shared" si="20"/>
        <v>#N/A</v>
      </c>
      <c r="AJ23" s="75"/>
      <c r="AK23" s="75"/>
      <c r="AL23" s="75"/>
      <c r="AM23" s="75"/>
      <c r="AN23" s="75"/>
      <c r="AO23" s="75"/>
    </row>
    <row r="24" spans="1:41" s="217" customFormat="1" ht="30" customHeight="1" x14ac:dyDescent="0.15">
      <c r="A24" s="207"/>
      <c r="B24" s="76"/>
      <c r="C24" s="79"/>
      <c r="D24" s="79"/>
      <c r="E24" s="77" t="e">
        <f t="shared" si="11"/>
        <v>#N/A</v>
      </c>
      <c r="F24" s="78"/>
      <c r="G24" s="78"/>
      <c r="H24" s="79" t="e">
        <f t="shared" si="12"/>
        <v>#N/A</v>
      </c>
      <c r="I24" s="77" t="e">
        <f t="shared" si="13"/>
        <v>#N/A</v>
      </c>
      <c r="J24" s="77" t="e">
        <f t="shared" si="14"/>
        <v>#N/A</v>
      </c>
      <c r="K24" s="77"/>
      <c r="L24" s="80"/>
      <c r="M24" s="76"/>
      <c r="N24" s="79"/>
      <c r="O24" s="81"/>
      <c r="P24" s="79" t="e">
        <f t="shared" si="15"/>
        <v>#N/A</v>
      </c>
      <c r="Q24" s="82"/>
      <c r="R24" s="208"/>
      <c r="S24" s="82" t="str">
        <f t="shared" si="5"/>
        <v/>
      </c>
      <c r="T24" s="82"/>
      <c r="U24" s="82"/>
      <c r="V24" s="83"/>
      <c r="W24" s="84"/>
      <c r="X24" s="80"/>
      <c r="Y24" s="81"/>
      <c r="Z24" s="79" t="e">
        <f t="shared" si="16"/>
        <v>#N/A</v>
      </c>
      <c r="AA24" s="76"/>
      <c r="AB24" s="80"/>
      <c r="AC24" s="79"/>
      <c r="AD24" s="79"/>
      <c r="AE24" s="77"/>
      <c r="AF24" s="85" t="e">
        <f t="shared" si="17"/>
        <v>#N/A</v>
      </c>
      <c r="AG24" s="85" t="e">
        <f t="shared" si="18"/>
        <v>#N/A</v>
      </c>
      <c r="AH24" s="74" t="e">
        <f t="shared" si="19"/>
        <v>#N/A</v>
      </c>
      <c r="AI24" s="74" t="e">
        <f t="shared" si="20"/>
        <v>#N/A</v>
      </c>
      <c r="AJ24" s="75"/>
      <c r="AK24" s="75"/>
      <c r="AL24" s="75"/>
      <c r="AM24" s="75"/>
      <c r="AN24" s="75"/>
      <c r="AO24" s="75"/>
    </row>
    <row r="25" spans="1:41" s="217" customFormat="1" ht="30" customHeight="1" x14ac:dyDescent="0.15">
      <c r="A25" s="207"/>
      <c r="B25" s="76"/>
      <c r="C25" s="79"/>
      <c r="D25" s="79"/>
      <c r="E25" s="77" t="e">
        <f t="shared" si="11"/>
        <v>#N/A</v>
      </c>
      <c r="F25" s="78"/>
      <c r="G25" s="78"/>
      <c r="H25" s="79" t="e">
        <f t="shared" si="12"/>
        <v>#N/A</v>
      </c>
      <c r="I25" s="77" t="e">
        <f t="shared" si="13"/>
        <v>#N/A</v>
      </c>
      <c r="J25" s="77" t="e">
        <f t="shared" si="14"/>
        <v>#N/A</v>
      </c>
      <c r="K25" s="77"/>
      <c r="L25" s="80"/>
      <c r="M25" s="76"/>
      <c r="N25" s="79"/>
      <c r="O25" s="81"/>
      <c r="P25" s="79" t="e">
        <f t="shared" si="15"/>
        <v>#N/A</v>
      </c>
      <c r="Q25" s="82"/>
      <c r="R25" s="208"/>
      <c r="S25" s="82" t="str">
        <f t="shared" si="5"/>
        <v/>
      </c>
      <c r="T25" s="82"/>
      <c r="U25" s="82"/>
      <c r="V25" s="83"/>
      <c r="W25" s="84"/>
      <c r="X25" s="80"/>
      <c r="Y25" s="81"/>
      <c r="Z25" s="79" t="e">
        <f t="shared" si="16"/>
        <v>#N/A</v>
      </c>
      <c r="AA25" s="76"/>
      <c r="AB25" s="80"/>
      <c r="AC25" s="79"/>
      <c r="AD25" s="79"/>
      <c r="AE25" s="77"/>
      <c r="AF25" s="85" t="e">
        <f t="shared" si="17"/>
        <v>#N/A</v>
      </c>
      <c r="AG25" s="85" t="e">
        <f t="shared" si="18"/>
        <v>#N/A</v>
      </c>
      <c r="AH25" s="74" t="e">
        <f t="shared" si="19"/>
        <v>#N/A</v>
      </c>
      <c r="AI25" s="74" t="e">
        <f t="shared" si="20"/>
        <v>#N/A</v>
      </c>
      <c r="AJ25" s="75"/>
      <c r="AK25" s="75"/>
      <c r="AL25" s="75"/>
      <c r="AM25" s="75"/>
      <c r="AN25" s="75"/>
      <c r="AO25" s="75"/>
    </row>
    <row r="26" spans="1:41" s="217" customFormat="1" ht="30" customHeight="1" x14ac:dyDescent="0.15">
      <c r="A26" s="207"/>
      <c r="B26" s="76"/>
      <c r="C26" s="79"/>
      <c r="D26" s="79"/>
      <c r="E26" s="77" t="e">
        <f t="shared" si="11"/>
        <v>#N/A</v>
      </c>
      <c r="F26" s="78"/>
      <c r="G26" s="78"/>
      <c r="H26" s="79" t="e">
        <f t="shared" si="12"/>
        <v>#N/A</v>
      </c>
      <c r="I26" s="77" t="e">
        <f t="shared" si="13"/>
        <v>#N/A</v>
      </c>
      <c r="J26" s="77" t="e">
        <f t="shared" si="14"/>
        <v>#N/A</v>
      </c>
      <c r="K26" s="77"/>
      <c r="L26" s="80"/>
      <c r="M26" s="76"/>
      <c r="N26" s="79"/>
      <c r="O26" s="81"/>
      <c r="P26" s="79" t="e">
        <f t="shared" si="15"/>
        <v>#N/A</v>
      </c>
      <c r="Q26" s="82"/>
      <c r="R26" s="208"/>
      <c r="S26" s="82" t="str">
        <f t="shared" si="5"/>
        <v/>
      </c>
      <c r="T26" s="82"/>
      <c r="U26" s="82"/>
      <c r="V26" s="83"/>
      <c r="W26" s="84"/>
      <c r="X26" s="80"/>
      <c r="Y26" s="81"/>
      <c r="Z26" s="79" t="e">
        <f t="shared" si="16"/>
        <v>#N/A</v>
      </c>
      <c r="AA26" s="76"/>
      <c r="AB26" s="80"/>
      <c r="AC26" s="79"/>
      <c r="AD26" s="79"/>
      <c r="AE26" s="77"/>
      <c r="AF26" s="85" t="e">
        <f t="shared" si="17"/>
        <v>#N/A</v>
      </c>
      <c r="AG26" s="85" t="e">
        <f t="shared" si="18"/>
        <v>#N/A</v>
      </c>
      <c r="AH26" s="74" t="e">
        <f t="shared" si="19"/>
        <v>#N/A</v>
      </c>
      <c r="AI26" s="74" t="e">
        <f t="shared" si="20"/>
        <v>#N/A</v>
      </c>
      <c r="AJ26" s="75"/>
      <c r="AK26" s="75"/>
      <c r="AL26" s="75"/>
      <c r="AM26" s="75"/>
      <c r="AN26" s="75"/>
      <c r="AO26" s="75"/>
    </row>
    <row r="27" spans="1:41" s="217" customFormat="1" ht="30" customHeight="1" x14ac:dyDescent="0.15">
      <c r="A27" s="207"/>
      <c r="B27" s="76"/>
      <c r="C27" s="79"/>
      <c r="D27" s="79"/>
      <c r="E27" s="77" t="e">
        <f t="shared" si="11"/>
        <v>#N/A</v>
      </c>
      <c r="F27" s="78"/>
      <c r="G27" s="78"/>
      <c r="H27" s="79" t="e">
        <f t="shared" si="12"/>
        <v>#N/A</v>
      </c>
      <c r="I27" s="77" t="e">
        <f t="shared" si="13"/>
        <v>#N/A</v>
      </c>
      <c r="J27" s="77" t="e">
        <f t="shared" si="14"/>
        <v>#N/A</v>
      </c>
      <c r="K27" s="77"/>
      <c r="L27" s="80"/>
      <c r="M27" s="76"/>
      <c r="N27" s="79"/>
      <c r="O27" s="81"/>
      <c r="P27" s="79" t="e">
        <f t="shared" si="15"/>
        <v>#N/A</v>
      </c>
      <c r="Q27" s="82"/>
      <c r="R27" s="208"/>
      <c r="S27" s="82" t="str">
        <f t="shared" si="5"/>
        <v/>
      </c>
      <c r="T27" s="82"/>
      <c r="U27" s="82"/>
      <c r="V27" s="83"/>
      <c r="W27" s="84"/>
      <c r="X27" s="80"/>
      <c r="Y27" s="81"/>
      <c r="Z27" s="79" t="e">
        <f t="shared" si="16"/>
        <v>#N/A</v>
      </c>
      <c r="AA27" s="76"/>
      <c r="AB27" s="80"/>
      <c r="AC27" s="79"/>
      <c r="AD27" s="79"/>
      <c r="AE27" s="77"/>
      <c r="AF27" s="85" t="e">
        <f t="shared" si="17"/>
        <v>#N/A</v>
      </c>
      <c r="AG27" s="85" t="e">
        <f t="shared" si="18"/>
        <v>#N/A</v>
      </c>
      <c r="AH27" s="74" t="e">
        <f t="shared" si="19"/>
        <v>#N/A</v>
      </c>
      <c r="AI27" s="74" t="e">
        <f t="shared" si="20"/>
        <v>#N/A</v>
      </c>
      <c r="AJ27" s="75"/>
      <c r="AK27" s="75"/>
      <c r="AL27" s="75"/>
      <c r="AM27" s="75"/>
      <c r="AN27" s="75"/>
      <c r="AO27" s="75"/>
    </row>
    <row r="28" spans="1:41" s="217" customFormat="1" ht="30" customHeight="1" x14ac:dyDescent="0.15">
      <c r="A28" s="207"/>
      <c r="B28" s="76"/>
      <c r="C28" s="79"/>
      <c r="D28" s="79"/>
      <c r="E28" s="77" t="e">
        <f t="shared" si="11"/>
        <v>#N/A</v>
      </c>
      <c r="F28" s="78"/>
      <c r="G28" s="78"/>
      <c r="H28" s="79" t="e">
        <f t="shared" si="12"/>
        <v>#N/A</v>
      </c>
      <c r="I28" s="77" t="e">
        <f t="shared" si="13"/>
        <v>#N/A</v>
      </c>
      <c r="J28" s="77" t="e">
        <f t="shared" si="14"/>
        <v>#N/A</v>
      </c>
      <c r="K28" s="77"/>
      <c r="L28" s="80"/>
      <c r="M28" s="76"/>
      <c r="N28" s="79"/>
      <c r="O28" s="81"/>
      <c r="P28" s="79" t="e">
        <f t="shared" si="15"/>
        <v>#N/A</v>
      </c>
      <c r="Q28" s="82"/>
      <c r="R28" s="208"/>
      <c r="S28" s="82" t="str">
        <f t="shared" si="5"/>
        <v/>
      </c>
      <c r="T28" s="82"/>
      <c r="U28" s="82"/>
      <c r="V28" s="83"/>
      <c r="W28" s="84"/>
      <c r="X28" s="80"/>
      <c r="Y28" s="81"/>
      <c r="Z28" s="79" t="e">
        <f t="shared" si="16"/>
        <v>#N/A</v>
      </c>
      <c r="AA28" s="76"/>
      <c r="AB28" s="80"/>
      <c r="AC28" s="79"/>
      <c r="AD28" s="79"/>
      <c r="AE28" s="77"/>
      <c r="AF28" s="85" t="e">
        <f t="shared" si="17"/>
        <v>#N/A</v>
      </c>
      <c r="AG28" s="85" t="e">
        <f t="shared" si="18"/>
        <v>#N/A</v>
      </c>
      <c r="AH28" s="74" t="e">
        <f t="shared" si="19"/>
        <v>#N/A</v>
      </c>
      <c r="AI28" s="74" t="e">
        <f t="shared" si="20"/>
        <v>#N/A</v>
      </c>
      <c r="AJ28" s="75"/>
      <c r="AK28" s="75"/>
      <c r="AL28" s="75"/>
      <c r="AM28" s="75"/>
      <c r="AN28" s="75"/>
      <c r="AO28" s="75"/>
    </row>
    <row r="29" spans="1:41" s="217" customFormat="1" ht="30" customHeight="1" x14ac:dyDescent="0.15">
      <c r="A29" s="207"/>
      <c r="B29" s="76"/>
      <c r="C29" s="79"/>
      <c r="D29" s="79"/>
      <c r="E29" s="77" t="e">
        <f t="shared" si="11"/>
        <v>#N/A</v>
      </c>
      <c r="F29" s="78"/>
      <c r="G29" s="78"/>
      <c r="H29" s="79" t="e">
        <f t="shared" si="12"/>
        <v>#N/A</v>
      </c>
      <c r="I29" s="77" t="e">
        <f t="shared" si="13"/>
        <v>#N/A</v>
      </c>
      <c r="J29" s="77" t="e">
        <f t="shared" si="14"/>
        <v>#N/A</v>
      </c>
      <c r="K29" s="77"/>
      <c r="L29" s="80"/>
      <c r="M29" s="76"/>
      <c r="N29" s="79"/>
      <c r="O29" s="81"/>
      <c r="P29" s="79" t="e">
        <f t="shared" si="15"/>
        <v>#N/A</v>
      </c>
      <c r="Q29" s="82"/>
      <c r="R29" s="208"/>
      <c r="S29" s="82" t="str">
        <f t="shared" si="5"/>
        <v/>
      </c>
      <c r="T29" s="82"/>
      <c r="U29" s="82"/>
      <c r="V29" s="83"/>
      <c r="W29" s="84"/>
      <c r="X29" s="80"/>
      <c r="Y29" s="81"/>
      <c r="Z29" s="79" t="e">
        <f t="shared" si="16"/>
        <v>#N/A</v>
      </c>
      <c r="AA29" s="76"/>
      <c r="AB29" s="80"/>
      <c r="AC29" s="79"/>
      <c r="AD29" s="79"/>
      <c r="AE29" s="77"/>
      <c r="AF29" s="85" t="e">
        <f t="shared" si="17"/>
        <v>#N/A</v>
      </c>
      <c r="AG29" s="85" t="e">
        <f t="shared" si="18"/>
        <v>#N/A</v>
      </c>
      <c r="AH29" s="74" t="e">
        <f t="shared" si="19"/>
        <v>#N/A</v>
      </c>
      <c r="AI29" s="74" t="e">
        <f t="shared" si="20"/>
        <v>#N/A</v>
      </c>
      <c r="AJ29" s="75"/>
      <c r="AK29" s="75"/>
      <c r="AL29" s="75"/>
      <c r="AM29" s="75"/>
      <c r="AN29" s="75"/>
      <c r="AO29" s="75"/>
    </row>
    <row r="30" spans="1:41" s="217" customFormat="1" ht="30" customHeight="1" x14ac:dyDescent="0.15">
      <c r="A30" s="207"/>
      <c r="B30" s="76"/>
      <c r="C30" s="79"/>
      <c r="D30" s="79"/>
      <c r="E30" s="77" t="e">
        <f t="shared" si="11"/>
        <v>#N/A</v>
      </c>
      <c r="F30" s="78"/>
      <c r="G30" s="78"/>
      <c r="H30" s="79" t="e">
        <f t="shared" si="12"/>
        <v>#N/A</v>
      </c>
      <c r="I30" s="77" t="e">
        <f t="shared" si="13"/>
        <v>#N/A</v>
      </c>
      <c r="J30" s="77" t="e">
        <f t="shared" si="14"/>
        <v>#N/A</v>
      </c>
      <c r="K30" s="77"/>
      <c r="L30" s="80"/>
      <c r="M30" s="76"/>
      <c r="N30" s="79"/>
      <c r="O30" s="81"/>
      <c r="P30" s="79" t="e">
        <f t="shared" si="15"/>
        <v>#N/A</v>
      </c>
      <c r="Q30" s="82"/>
      <c r="R30" s="208"/>
      <c r="S30" s="82" t="str">
        <f t="shared" si="5"/>
        <v/>
      </c>
      <c r="T30" s="82"/>
      <c r="U30" s="82"/>
      <c r="V30" s="83"/>
      <c r="W30" s="84"/>
      <c r="X30" s="80"/>
      <c r="Y30" s="81"/>
      <c r="Z30" s="79" t="e">
        <f t="shared" si="16"/>
        <v>#N/A</v>
      </c>
      <c r="AA30" s="76"/>
      <c r="AB30" s="80"/>
      <c r="AC30" s="79"/>
      <c r="AD30" s="79"/>
      <c r="AE30" s="77"/>
      <c r="AF30" s="85" t="e">
        <f t="shared" si="17"/>
        <v>#N/A</v>
      </c>
      <c r="AG30" s="85" t="e">
        <f t="shared" si="18"/>
        <v>#N/A</v>
      </c>
      <c r="AH30" s="74" t="e">
        <f t="shared" si="19"/>
        <v>#N/A</v>
      </c>
      <c r="AI30" s="74" t="e">
        <f t="shared" si="20"/>
        <v>#N/A</v>
      </c>
      <c r="AJ30" s="75"/>
      <c r="AK30" s="75"/>
      <c r="AL30" s="75"/>
      <c r="AM30" s="75"/>
      <c r="AN30" s="75"/>
      <c r="AO30" s="75"/>
    </row>
    <row r="31" spans="1:41" s="217" customFormat="1" ht="30" customHeight="1" x14ac:dyDescent="0.15">
      <c r="A31" s="207"/>
      <c r="B31" s="76"/>
      <c r="C31" s="79"/>
      <c r="D31" s="79"/>
      <c r="E31" s="77" t="e">
        <f t="shared" si="11"/>
        <v>#N/A</v>
      </c>
      <c r="F31" s="78"/>
      <c r="G31" s="78"/>
      <c r="H31" s="79" t="e">
        <f t="shared" si="12"/>
        <v>#N/A</v>
      </c>
      <c r="I31" s="77" t="e">
        <f t="shared" si="13"/>
        <v>#N/A</v>
      </c>
      <c r="J31" s="77" t="e">
        <f t="shared" si="14"/>
        <v>#N/A</v>
      </c>
      <c r="K31" s="77"/>
      <c r="L31" s="80"/>
      <c r="M31" s="76"/>
      <c r="N31" s="79"/>
      <c r="O31" s="81"/>
      <c r="P31" s="79" t="e">
        <f t="shared" si="15"/>
        <v>#N/A</v>
      </c>
      <c r="Q31" s="82"/>
      <c r="R31" s="208"/>
      <c r="S31" s="82" t="str">
        <f t="shared" si="5"/>
        <v/>
      </c>
      <c r="T31" s="82"/>
      <c r="U31" s="82"/>
      <c r="V31" s="83"/>
      <c r="W31" s="84"/>
      <c r="X31" s="80"/>
      <c r="Y31" s="81"/>
      <c r="Z31" s="79" t="e">
        <f t="shared" si="16"/>
        <v>#N/A</v>
      </c>
      <c r="AA31" s="76"/>
      <c r="AB31" s="80"/>
      <c r="AC31" s="79"/>
      <c r="AD31" s="79"/>
      <c r="AE31" s="77"/>
      <c r="AF31" s="85" t="e">
        <f t="shared" si="17"/>
        <v>#N/A</v>
      </c>
      <c r="AG31" s="85" t="e">
        <f t="shared" si="18"/>
        <v>#N/A</v>
      </c>
      <c r="AH31" s="74" t="e">
        <f t="shared" si="19"/>
        <v>#N/A</v>
      </c>
      <c r="AI31" s="74" t="e">
        <f t="shared" si="20"/>
        <v>#N/A</v>
      </c>
      <c r="AJ31" s="75"/>
      <c r="AK31" s="75"/>
      <c r="AL31" s="75"/>
      <c r="AM31" s="75"/>
      <c r="AN31" s="75"/>
      <c r="AO31" s="75"/>
    </row>
    <row r="32" spans="1:41" s="217" customFormat="1" ht="30" customHeight="1" x14ac:dyDescent="0.15">
      <c r="A32" s="207"/>
      <c r="B32" s="76"/>
      <c r="C32" s="79"/>
      <c r="D32" s="79"/>
      <c r="E32" s="77" t="e">
        <f t="shared" si="11"/>
        <v>#N/A</v>
      </c>
      <c r="F32" s="78"/>
      <c r="G32" s="78"/>
      <c r="H32" s="79" t="e">
        <f t="shared" si="12"/>
        <v>#N/A</v>
      </c>
      <c r="I32" s="77" t="e">
        <f t="shared" si="13"/>
        <v>#N/A</v>
      </c>
      <c r="J32" s="77" t="e">
        <f t="shared" si="14"/>
        <v>#N/A</v>
      </c>
      <c r="K32" s="77"/>
      <c r="L32" s="80"/>
      <c r="M32" s="76"/>
      <c r="N32" s="79"/>
      <c r="O32" s="81"/>
      <c r="P32" s="79" t="e">
        <f t="shared" si="15"/>
        <v>#N/A</v>
      </c>
      <c r="Q32" s="82"/>
      <c r="R32" s="208"/>
      <c r="S32" s="82" t="str">
        <f t="shared" si="5"/>
        <v/>
      </c>
      <c r="T32" s="82"/>
      <c r="U32" s="82"/>
      <c r="V32" s="83"/>
      <c r="W32" s="84"/>
      <c r="X32" s="80"/>
      <c r="Y32" s="81"/>
      <c r="Z32" s="79" t="e">
        <f t="shared" si="16"/>
        <v>#N/A</v>
      </c>
      <c r="AA32" s="76"/>
      <c r="AB32" s="80"/>
      <c r="AC32" s="79"/>
      <c r="AD32" s="79"/>
      <c r="AE32" s="77"/>
      <c r="AF32" s="85" t="e">
        <f t="shared" si="17"/>
        <v>#N/A</v>
      </c>
      <c r="AG32" s="85" t="e">
        <f t="shared" si="18"/>
        <v>#N/A</v>
      </c>
      <c r="AH32" s="74" t="e">
        <f t="shared" si="19"/>
        <v>#N/A</v>
      </c>
      <c r="AI32" s="74" t="e">
        <f t="shared" si="20"/>
        <v>#N/A</v>
      </c>
      <c r="AJ32" s="75"/>
      <c r="AK32" s="75"/>
      <c r="AL32" s="75"/>
      <c r="AM32" s="75"/>
      <c r="AN32" s="75"/>
      <c r="AO32" s="75"/>
    </row>
    <row r="33" spans="1:41" s="217" customFormat="1" ht="30" customHeight="1" x14ac:dyDescent="0.15">
      <c r="A33" s="207"/>
      <c r="B33" s="76"/>
      <c r="C33" s="79"/>
      <c r="D33" s="79"/>
      <c r="E33" s="77" t="e">
        <f t="shared" si="11"/>
        <v>#N/A</v>
      </c>
      <c r="F33" s="78"/>
      <c r="G33" s="78"/>
      <c r="H33" s="79" t="e">
        <f t="shared" si="12"/>
        <v>#N/A</v>
      </c>
      <c r="I33" s="77" t="e">
        <f t="shared" si="13"/>
        <v>#N/A</v>
      </c>
      <c r="J33" s="77" t="e">
        <f t="shared" si="14"/>
        <v>#N/A</v>
      </c>
      <c r="K33" s="77"/>
      <c r="L33" s="80"/>
      <c r="M33" s="76"/>
      <c r="N33" s="79"/>
      <c r="O33" s="81"/>
      <c r="P33" s="79" t="e">
        <f t="shared" si="15"/>
        <v>#N/A</v>
      </c>
      <c r="Q33" s="82"/>
      <c r="R33" s="208"/>
      <c r="S33" s="82" t="str">
        <f t="shared" si="5"/>
        <v/>
      </c>
      <c r="T33" s="82"/>
      <c r="U33" s="82"/>
      <c r="V33" s="83"/>
      <c r="W33" s="84"/>
      <c r="X33" s="80"/>
      <c r="Y33" s="81"/>
      <c r="Z33" s="79" t="e">
        <f t="shared" si="16"/>
        <v>#N/A</v>
      </c>
      <c r="AA33" s="76"/>
      <c r="AB33" s="80"/>
      <c r="AC33" s="79"/>
      <c r="AD33" s="79"/>
      <c r="AE33" s="77"/>
      <c r="AF33" s="85" t="e">
        <f t="shared" si="17"/>
        <v>#N/A</v>
      </c>
      <c r="AG33" s="85" t="e">
        <f t="shared" si="18"/>
        <v>#N/A</v>
      </c>
      <c r="AH33" s="74" t="e">
        <f t="shared" si="19"/>
        <v>#N/A</v>
      </c>
      <c r="AI33" s="74" t="e">
        <f t="shared" si="20"/>
        <v>#N/A</v>
      </c>
      <c r="AJ33" s="75"/>
      <c r="AK33" s="75"/>
      <c r="AL33" s="75"/>
      <c r="AM33" s="75"/>
      <c r="AN33" s="75"/>
      <c r="AO33" s="75"/>
    </row>
    <row r="34" spans="1:41" s="217" customFormat="1" ht="30" customHeight="1" x14ac:dyDescent="0.15">
      <c r="A34" s="207"/>
      <c r="B34" s="76"/>
      <c r="C34" s="79"/>
      <c r="D34" s="79"/>
      <c r="E34" s="77" t="e">
        <f t="shared" si="11"/>
        <v>#N/A</v>
      </c>
      <c r="F34" s="78"/>
      <c r="G34" s="78"/>
      <c r="H34" s="79" t="e">
        <f t="shared" si="12"/>
        <v>#N/A</v>
      </c>
      <c r="I34" s="77" t="e">
        <f t="shared" si="13"/>
        <v>#N/A</v>
      </c>
      <c r="J34" s="77" t="e">
        <f t="shared" si="14"/>
        <v>#N/A</v>
      </c>
      <c r="K34" s="77"/>
      <c r="L34" s="80"/>
      <c r="M34" s="76"/>
      <c r="N34" s="79"/>
      <c r="O34" s="81"/>
      <c r="P34" s="79" t="e">
        <f t="shared" si="15"/>
        <v>#N/A</v>
      </c>
      <c r="Q34" s="82"/>
      <c r="R34" s="208"/>
      <c r="S34" s="82" t="str">
        <f t="shared" si="5"/>
        <v/>
      </c>
      <c r="T34" s="82"/>
      <c r="U34" s="82"/>
      <c r="V34" s="83"/>
      <c r="W34" s="84"/>
      <c r="X34" s="80"/>
      <c r="Y34" s="81"/>
      <c r="Z34" s="79" t="e">
        <f t="shared" si="16"/>
        <v>#N/A</v>
      </c>
      <c r="AA34" s="76"/>
      <c r="AB34" s="80"/>
      <c r="AC34" s="79"/>
      <c r="AD34" s="79"/>
      <c r="AE34" s="77"/>
      <c r="AF34" s="85" t="e">
        <f t="shared" si="17"/>
        <v>#N/A</v>
      </c>
      <c r="AG34" s="85" t="e">
        <f t="shared" si="18"/>
        <v>#N/A</v>
      </c>
      <c r="AH34" s="74" t="e">
        <f t="shared" si="19"/>
        <v>#N/A</v>
      </c>
      <c r="AI34" s="74" t="e">
        <f t="shared" si="20"/>
        <v>#N/A</v>
      </c>
      <c r="AJ34" s="75"/>
      <c r="AK34" s="75"/>
      <c r="AL34" s="75"/>
      <c r="AM34" s="75"/>
      <c r="AN34" s="75"/>
      <c r="AO34" s="75"/>
    </row>
    <row r="35" spans="1:41" s="217" customFormat="1" ht="30" customHeight="1" x14ac:dyDescent="0.15">
      <c r="A35" s="207"/>
      <c r="B35" s="76"/>
      <c r="C35" s="79"/>
      <c r="D35" s="79"/>
      <c r="E35" s="77" t="e">
        <f t="shared" si="11"/>
        <v>#N/A</v>
      </c>
      <c r="F35" s="78"/>
      <c r="G35" s="78"/>
      <c r="H35" s="79" t="e">
        <f t="shared" si="12"/>
        <v>#N/A</v>
      </c>
      <c r="I35" s="77" t="e">
        <f t="shared" si="13"/>
        <v>#N/A</v>
      </c>
      <c r="J35" s="77" t="e">
        <f t="shared" si="14"/>
        <v>#N/A</v>
      </c>
      <c r="K35" s="77"/>
      <c r="L35" s="80"/>
      <c r="M35" s="76"/>
      <c r="N35" s="79"/>
      <c r="O35" s="81"/>
      <c r="P35" s="79" t="e">
        <f t="shared" si="15"/>
        <v>#N/A</v>
      </c>
      <c r="Q35" s="82"/>
      <c r="R35" s="208"/>
      <c r="S35" s="82" t="str">
        <f t="shared" si="5"/>
        <v/>
      </c>
      <c r="T35" s="82"/>
      <c r="U35" s="82"/>
      <c r="V35" s="83"/>
      <c r="W35" s="84"/>
      <c r="X35" s="80"/>
      <c r="Y35" s="81"/>
      <c r="Z35" s="79" t="e">
        <f t="shared" si="16"/>
        <v>#N/A</v>
      </c>
      <c r="AA35" s="76"/>
      <c r="AB35" s="80"/>
      <c r="AC35" s="79"/>
      <c r="AD35" s="79"/>
      <c r="AE35" s="77"/>
      <c r="AF35" s="85" t="e">
        <f t="shared" si="17"/>
        <v>#N/A</v>
      </c>
      <c r="AG35" s="85" t="e">
        <f t="shared" si="18"/>
        <v>#N/A</v>
      </c>
      <c r="AH35" s="74" t="e">
        <f t="shared" si="19"/>
        <v>#N/A</v>
      </c>
      <c r="AI35" s="74" t="e">
        <f t="shared" si="20"/>
        <v>#N/A</v>
      </c>
      <c r="AJ35" s="75"/>
      <c r="AK35" s="75"/>
      <c r="AL35" s="75"/>
      <c r="AM35" s="75"/>
      <c r="AN35" s="75"/>
      <c r="AO35" s="75"/>
    </row>
    <row r="36" spans="1:41" s="217" customFormat="1" ht="30" customHeight="1" x14ac:dyDescent="0.15">
      <c r="A36" s="207"/>
      <c r="B36" s="76"/>
      <c r="C36" s="79"/>
      <c r="D36" s="79"/>
      <c r="E36" s="77" t="e">
        <f t="shared" si="11"/>
        <v>#N/A</v>
      </c>
      <c r="F36" s="78"/>
      <c r="G36" s="78"/>
      <c r="H36" s="79" t="e">
        <f t="shared" si="12"/>
        <v>#N/A</v>
      </c>
      <c r="I36" s="77" t="e">
        <f t="shared" si="13"/>
        <v>#N/A</v>
      </c>
      <c r="J36" s="77" t="e">
        <f t="shared" si="14"/>
        <v>#N/A</v>
      </c>
      <c r="K36" s="77"/>
      <c r="L36" s="80"/>
      <c r="M36" s="76"/>
      <c r="N36" s="79"/>
      <c r="O36" s="81"/>
      <c r="P36" s="79" t="e">
        <f t="shared" si="15"/>
        <v>#N/A</v>
      </c>
      <c r="Q36" s="82"/>
      <c r="R36" s="208"/>
      <c r="S36" s="82" t="str">
        <f t="shared" si="5"/>
        <v/>
      </c>
      <c r="T36" s="82"/>
      <c r="U36" s="82"/>
      <c r="V36" s="83"/>
      <c r="W36" s="84"/>
      <c r="X36" s="80"/>
      <c r="Y36" s="81"/>
      <c r="Z36" s="79" t="e">
        <f t="shared" si="16"/>
        <v>#N/A</v>
      </c>
      <c r="AA36" s="76"/>
      <c r="AB36" s="80"/>
      <c r="AC36" s="79"/>
      <c r="AD36" s="79"/>
      <c r="AE36" s="77"/>
      <c r="AF36" s="85" t="e">
        <f t="shared" si="17"/>
        <v>#N/A</v>
      </c>
      <c r="AG36" s="85" t="e">
        <f t="shared" si="18"/>
        <v>#N/A</v>
      </c>
      <c r="AH36" s="74" t="e">
        <f t="shared" si="19"/>
        <v>#N/A</v>
      </c>
      <c r="AI36" s="74" t="e">
        <f t="shared" si="20"/>
        <v>#N/A</v>
      </c>
      <c r="AJ36" s="75"/>
      <c r="AK36" s="75"/>
      <c r="AL36" s="75"/>
      <c r="AM36" s="75"/>
      <c r="AN36" s="75"/>
      <c r="AO36" s="75"/>
    </row>
    <row r="37" spans="1:41" s="217" customFormat="1" ht="30" customHeight="1" x14ac:dyDescent="0.15">
      <c r="A37" s="207"/>
      <c r="B37" s="76"/>
      <c r="C37" s="79"/>
      <c r="D37" s="79"/>
      <c r="E37" s="77" t="e">
        <f t="shared" si="11"/>
        <v>#N/A</v>
      </c>
      <c r="F37" s="78"/>
      <c r="G37" s="78"/>
      <c r="H37" s="79" t="e">
        <f t="shared" si="12"/>
        <v>#N/A</v>
      </c>
      <c r="I37" s="77" t="e">
        <f t="shared" si="13"/>
        <v>#N/A</v>
      </c>
      <c r="J37" s="77" t="e">
        <f t="shared" si="14"/>
        <v>#N/A</v>
      </c>
      <c r="K37" s="77"/>
      <c r="L37" s="80"/>
      <c r="M37" s="76"/>
      <c r="N37" s="79"/>
      <c r="O37" s="81"/>
      <c r="P37" s="79" t="e">
        <f t="shared" si="15"/>
        <v>#N/A</v>
      </c>
      <c r="Q37" s="82"/>
      <c r="R37" s="208"/>
      <c r="S37" s="82" t="str">
        <f t="shared" si="5"/>
        <v/>
      </c>
      <c r="T37" s="82"/>
      <c r="U37" s="82"/>
      <c r="V37" s="83"/>
      <c r="W37" s="84"/>
      <c r="X37" s="80"/>
      <c r="Y37" s="81"/>
      <c r="Z37" s="79" t="e">
        <f t="shared" si="16"/>
        <v>#N/A</v>
      </c>
      <c r="AA37" s="76"/>
      <c r="AB37" s="80"/>
      <c r="AC37" s="79"/>
      <c r="AD37" s="79"/>
      <c r="AE37" s="77"/>
      <c r="AF37" s="85" t="e">
        <f t="shared" si="17"/>
        <v>#N/A</v>
      </c>
      <c r="AG37" s="85" t="e">
        <f t="shared" si="18"/>
        <v>#N/A</v>
      </c>
      <c r="AH37" s="74" t="e">
        <f t="shared" si="19"/>
        <v>#N/A</v>
      </c>
      <c r="AI37" s="74" t="e">
        <f t="shared" si="20"/>
        <v>#N/A</v>
      </c>
      <c r="AJ37" s="75"/>
      <c r="AK37" s="75"/>
      <c r="AL37" s="75"/>
      <c r="AM37" s="75"/>
      <c r="AN37" s="75"/>
      <c r="AO37" s="75"/>
    </row>
    <row r="38" spans="1:41" s="217" customFormat="1" ht="30" customHeight="1" x14ac:dyDescent="0.15">
      <c r="A38" s="207"/>
      <c r="B38" s="76"/>
      <c r="C38" s="79"/>
      <c r="D38" s="79"/>
      <c r="E38" s="77" t="e">
        <f t="shared" si="11"/>
        <v>#N/A</v>
      </c>
      <c r="F38" s="78"/>
      <c r="G38" s="78"/>
      <c r="H38" s="79" t="e">
        <f t="shared" si="12"/>
        <v>#N/A</v>
      </c>
      <c r="I38" s="77" t="e">
        <f t="shared" si="13"/>
        <v>#N/A</v>
      </c>
      <c r="J38" s="77" t="e">
        <f t="shared" si="14"/>
        <v>#N/A</v>
      </c>
      <c r="K38" s="77"/>
      <c r="L38" s="80"/>
      <c r="M38" s="76"/>
      <c r="N38" s="79"/>
      <c r="O38" s="81"/>
      <c r="P38" s="79" t="e">
        <f t="shared" si="15"/>
        <v>#N/A</v>
      </c>
      <c r="Q38" s="82"/>
      <c r="R38" s="208"/>
      <c r="S38" s="82" t="str">
        <f t="shared" si="5"/>
        <v/>
      </c>
      <c r="T38" s="82"/>
      <c r="U38" s="82"/>
      <c r="V38" s="83"/>
      <c r="W38" s="84"/>
      <c r="X38" s="80"/>
      <c r="Y38" s="81"/>
      <c r="Z38" s="79" t="e">
        <f t="shared" si="16"/>
        <v>#N/A</v>
      </c>
      <c r="AA38" s="76"/>
      <c r="AB38" s="80"/>
      <c r="AC38" s="79"/>
      <c r="AD38" s="79"/>
      <c r="AE38" s="77"/>
      <c r="AF38" s="85" t="e">
        <f t="shared" si="17"/>
        <v>#N/A</v>
      </c>
      <c r="AG38" s="85" t="e">
        <f t="shared" si="18"/>
        <v>#N/A</v>
      </c>
      <c r="AH38" s="74" t="e">
        <f t="shared" si="19"/>
        <v>#N/A</v>
      </c>
      <c r="AI38" s="74" t="e">
        <f t="shared" si="20"/>
        <v>#N/A</v>
      </c>
      <c r="AJ38" s="75"/>
      <c r="AK38" s="75"/>
      <c r="AL38" s="75"/>
      <c r="AM38" s="75"/>
      <c r="AN38" s="75"/>
      <c r="AO38" s="75"/>
    </row>
    <row r="39" spans="1:41" s="217" customFormat="1" ht="30" customHeight="1" x14ac:dyDescent="0.15">
      <c r="A39" s="207"/>
      <c r="B39" s="76"/>
      <c r="C39" s="79"/>
      <c r="D39" s="79"/>
      <c r="E39" s="77" t="e">
        <f t="shared" si="11"/>
        <v>#N/A</v>
      </c>
      <c r="F39" s="78"/>
      <c r="G39" s="78"/>
      <c r="H39" s="79" t="e">
        <f t="shared" si="12"/>
        <v>#N/A</v>
      </c>
      <c r="I39" s="77" t="e">
        <f t="shared" si="13"/>
        <v>#N/A</v>
      </c>
      <c r="J39" s="77" t="e">
        <f t="shared" si="14"/>
        <v>#N/A</v>
      </c>
      <c r="K39" s="77"/>
      <c r="L39" s="80"/>
      <c r="M39" s="76"/>
      <c r="N39" s="79"/>
      <c r="O39" s="81"/>
      <c r="P39" s="79" t="e">
        <f t="shared" si="15"/>
        <v>#N/A</v>
      </c>
      <c r="Q39" s="82"/>
      <c r="R39" s="208"/>
      <c r="S39" s="82" t="str">
        <f t="shared" si="5"/>
        <v/>
      </c>
      <c r="T39" s="82"/>
      <c r="U39" s="82"/>
      <c r="V39" s="83"/>
      <c r="W39" s="84"/>
      <c r="X39" s="80"/>
      <c r="Y39" s="81"/>
      <c r="Z39" s="79" t="e">
        <f t="shared" si="16"/>
        <v>#N/A</v>
      </c>
      <c r="AA39" s="76"/>
      <c r="AB39" s="80"/>
      <c r="AC39" s="79"/>
      <c r="AD39" s="79"/>
      <c r="AE39" s="77"/>
      <c r="AF39" s="85" t="e">
        <f t="shared" si="17"/>
        <v>#N/A</v>
      </c>
      <c r="AG39" s="85" t="e">
        <f t="shared" si="18"/>
        <v>#N/A</v>
      </c>
      <c r="AH39" s="74" t="e">
        <f t="shared" si="19"/>
        <v>#N/A</v>
      </c>
      <c r="AI39" s="74" t="e">
        <f t="shared" si="20"/>
        <v>#N/A</v>
      </c>
      <c r="AJ39" s="75"/>
      <c r="AK39" s="75"/>
      <c r="AL39" s="75"/>
      <c r="AM39" s="75"/>
      <c r="AN39" s="75"/>
      <c r="AO39" s="75"/>
    </row>
    <row r="40" spans="1:41" s="217" customFormat="1" ht="30" customHeight="1" x14ac:dyDescent="0.15">
      <c r="A40" s="207"/>
      <c r="B40" s="76"/>
      <c r="C40" s="79"/>
      <c r="D40" s="79"/>
      <c r="E40" s="77" t="e">
        <f t="shared" si="11"/>
        <v>#N/A</v>
      </c>
      <c r="F40" s="78"/>
      <c r="G40" s="78"/>
      <c r="H40" s="79" t="e">
        <f t="shared" si="12"/>
        <v>#N/A</v>
      </c>
      <c r="I40" s="77" t="e">
        <f t="shared" si="13"/>
        <v>#N/A</v>
      </c>
      <c r="J40" s="77" t="e">
        <f t="shared" si="14"/>
        <v>#N/A</v>
      </c>
      <c r="K40" s="77"/>
      <c r="L40" s="80"/>
      <c r="M40" s="76"/>
      <c r="N40" s="79"/>
      <c r="O40" s="81"/>
      <c r="P40" s="79" t="e">
        <f t="shared" si="15"/>
        <v>#N/A</v>
      </c>
      <c r="Q40" s="82"/>
      <c r="R40" s="208"/>
      <c r="S40" s="82" t="str">
        <f t="shared" si="5"/>
        <v/>
      </c>
      <c r="T40" s="82"/>
      <c r="U40" s="82"/>
      <c r="V40" s="83"/>
      <c r="W40" s="84"/>
      <c r="X40" s="80"/>
      <c r="Y40" s="81"/>
      <c r="Z40" s="79" t="e">
        <f t="shared" si="16"/>
        <v>#N/A</v>
      </c>
      <c r="AA40" s="76"/>
      <c r="AB40" s="80"/>
      <c r="AC40" s="79"/>
      <c r="AD40" s="79"/>
      <c r="AE40" s="77"/>
      <c r="AF40" s="85" t="e">
        <f t="shared" si="17"/>
        <v>#N/A</v>
      </c>
      <c r="AG40" s="85" t="e">
        <f t="shared" si="18"/>
        <v>#N/A</v>
      </c>
      <c r="AH40" s="74" t="e">
        <f t="shared" si="19"/>
        <v>#N/A</v>
      </c>
      <c r="AI40" s="74" t="e">
        <f t="shared" si="20"/>
        <v>#N/A</v>
      </c>
      <c r="AJ40" s="75"/>
      <c r="AK40" s="75"/>
      <c r="AL40" s="75"/>
      <c r="AM40" s="75"/>
      <c r="AN40" s="75"/>
      <c r="AO40" s="75"/>
    </row>
    <row r="41" spans="1:41" s="217" customFormat="1" ht="30" customHeight="1" x14ac:dyDescent="0.15">
      <c r="A41" s="207"/>
      <c r="B41" s="76"/>
      <c r="C41" s="79"/>
      <c r="D41" s="79"/>
      <c r="E41" s="77" t="e">
        <f t="shared" si="11"/>
        <v>#N/A</v>
      </c>
      <c r="F41" s="78"/>
      <c r="G41" s="78"/>
      <c r="H41" s="79" t="e">
        <f t="shared" si="12"/>
        <v>#N/A</v>
      </c>
      <c r="I41" s="77" t="e">
        <f t="shared" si="13"/>
        <v>#N/A</v>
      </c>
      <c r="J41" s="77" t="e">
        <f t="shared" si="14"/>
        <v>#N/A</v>
      </c>
      <c r="K41" s="77"/>
      <c r="L41" s="80"/>
      <c r="M41" s="76"/>
      <c r="N41" s="79"/>
      <c r="O41" s="81"/>
      <c r="P41" s="79" t="e">
        <f t="shared" si="15"/>
        <v>#N/A</v>
      </c>
      <c r="Q41" s="82"/>
      <c r="R41" s="208"/>
      <c r="S41" s="82" t="str">
        <f t="shared" si="5"/>
        <v/>
      </c>
      <c r="T41" s="82"/>
      <c r="U41" s="82"/>
      <c r="V41" s="83"/>
      <c r="W41" s="84"/>
      <c r="X41" s="80"/>
      <c r="Y41" s="81"/>
      <c r="Z41" s="79" t="e">
        <f t="shared" si="16"/>
        <v>#N/A</v>
      </c>
      <c r="AA41" s="76"/>
      <c r="AB41" s="80"/>
      <c r="AC41" s="79"/>
      <c r="AD41" s="79"/>
      <c r="AE41" s="77"/>
      <c r="AF41" s="85" t="e">
        <f t="shared" si="17"/>
        <v>#N/A</v>
      </c>
      <c r="AG41" s="85" t="e">
        <f t="shared" si="18"/>
        <v>#N/A</v>
      </c>
      <c r="AH41" s="74" t="e">
        <f t="shared" si="19"/>
        <v>#N/A</v>
      </c>
      <c r="AI41" s="74" t="e">
        <f t="shared" si="20"/>
        <v>#N/A</v>
      </c>
      <c r="AJ41" s="75"/>
      <c r="AK41" s="75"/>
      <c r="AL41" s="75"/>
      <c r="AM41" s="75"/>
      <c r="AN41" s="75"/>
      <c r="AO41" s="75"/>
    </row>
    <row r="42" spans="1:41" s="217" customFormat="1" ht="30" customHeight="1" x14ac:dyDescent="0.15">
      <c r="A42" s="207"/>
      <c r="B42" s="76"/>
      <c r="C42" s="79"/>
      <c r="D42" s="79"/>
      <c r="E42" s="77" t="e">
        <f t="shared" si="11"/>
        <v>#N/A</v>
      </c>
      <c r="F42" s="78"/>
      <c r="G42" s="78"/>
      <c r="H42" s="79" t="e">
        <f t="shared" si="12"/>
        <v>#N/A</v>
      </c>
      <c r="I42" s="77" t="e">
        <f t="shared" si="13"/>
        <v>#N/A</v>
      </c>
      <c r="J42" s="77" t="e">
        <f t="shared" si="14"/>
        <v>#N/A</v>
      </c>
      <c r="K42" s="77"/>
      <c r="L42" s="80"/>
      <c r="M42" s="76"/>
      <c r="N42" s="79"/>
      <c r="O42" s="81"/>
      <c r="P42" s="79" t="e">
        <f t="shared" si="15"/>
        <v>#N/A</v>
      </c>
      <c r="Q42" s="82"/>
      <c r="R42" s="208"/>
      <c r="S42" s="82" t="str">
        <f t="shared" si="5"/>
        <v/>
      </c>
      <c r="T42" s="82"/>
      <c r="U42" s="82"/>
      <c r="V42" s="83"/>
      <c r="W42" s="84"/>
      <c r="X42" s="80"/>
      <c r="Y42" s="81"/>
      <c r="Z42" s="79" t="e">
        <f t="shared" si="16"/>
        <v>#N/A</v>
      </c>
      <c r="AA42" s="76"/>
      <c r="AB42" s="80"/>
      <c r="AC42" s="79"/>
      <c r="AD42" s="79"/>
      <c r="AE42" s="77"/>
      <c r="AF42" s="85" t="e">
        <f t="shared" si="17"/>
        <v>#N/A</v>
      </c>
      <c r="AG42" s="85" t="e">
        <f t="shared" si="18"/>
        <v>#N/A</v>
      </c>
      <c r="AH42" s="74" t="e">
        <f t="shared" si="19"/>
        <v>#N/A</v>
      </c>
      <c r="AI42" s="74" t="e">
        <f t="shared" si="20"/>
        <v>#N/A</v>
      </c>
      <c r="AJ42" s="75"/>
      <c r="AK42" s="75"/>
      <c r="AL42" s="75"/>
      <c r="AM42" s="75"/>
      <c r="AN42" s="75"/>
      <c r="AO42" s="75"/>
    </row>
    <row r="43" spans="1:41" s="217" customFormat="1" ht="30" customHeight="1" x14ac:dyDescent="0.15">
      <c r="A43" s="207"/>
      <c r="B43" s="76"/>
      <c r="C43" s="79"/>
      <c r="D43" s="79"/>
      <c r="E43" s="77" t="e">
        <f t="shared" si="11"/>
        <v>#N/A</v>
      </c>
      <c r="F43" s="78"/>
      <c r="G43" s="78"/>
      <c r="H43" s="79" t="e">
        <f t="shared" si="12"/>
        <v>#N/A</v>
      </c>
      <c r="I43" s="77" t="e">
        <f t="shared" si="13"/>
        <v>#N/A</v>
      </c>
      <c r="J43" s="77" t="e">
        <f t="shared" si="14"/>
        <v>#N/A</v>
      </c>
      <c r="K43" s="77"/>
      <c r="L43" s="80"/>
      <c r="M43" s="76"/>
      <c r="N43" s="79"/>
      <c r="O43" s="81"/>
      <c r="P43" s="79" t="e">
        <f t="shared" si="15"/>
        <v>#N/A</v>
      </c>
      <c r="Q43" s="82"/>
      <c r="R43" s="208"/>
      <c r="S43" s="82" t="str">
        <f t="shared" si="5"/>
        <v/>
      </c>
      <c r="T43" s="82"/>
      <c r="U43" s="82"/>
      <c r="V43" s="83"/>
      <c r="W43" s="84"/>
      <c r="X43" s="80"/>
      <c r="Y43" s="81"/>
      <c r="Z43" s="79" t="e">
        <f t="shared" si="16"/>
        <v>#N/A</v>
      </c>
      <c r="AA43" s="76"/>
      <c r="AB43" s="80"/>
      <c r="AC43" s="79"/>
      <c r="AD43" s="79"/>
      <c r="AE43" s="77"/>
      <c r="AF43" s="85" t="e">
        <f t="shared" si="17"/>
        <v>#N/A</v>
      </c>
      <c r="AG43" s="85" t="e">
        <f t="shared" si="18"/>
        <v>#N/A</v>
      </c>
      <c r="AH43" s="74" t="e">
        <f t="shared" si="19"/>
        <v>#N/A</v>
      </c>
      <c r="AI43" s="74" t="e">
        <f t="shared" si="20"/>
        <v>#N/A</v>
      </c>
      <c r="AJ43" s="75"/>
      <c r="AK43" s="75"/>
      <c r="AL43" s="75"/>
      <c r="AM43" s="75"/>
      <c r="AN43" s="75"/>
      <c r="AO43" s="75"/>
    </row>
    <row r="44" spans="1:41" s="217" customFormat="1" ht="30" customHeight="1" x14ac:dyDescent="0.15">
      <c r="A44" s="207"/>
      <c r="B44" s="76"/>
      <c r="C44" s="79"/>
      <c r="D44" s="79"/>
      <c r="E44" s="77" t="e">
        <f t="shared" si="11"/>
        <v>#N/A</v>
      </c>
      <c r="F44" s="78"/>
      <c r="G44" s="78"/>
      <c r="H44" s="79" t="e">
        <f t="shared" si="12"/>
        <v>#N/A</v>
      </c>
      <c r="I44" s="77" t="e">
        <f t="shared" si="13"/>
        <v>#N/A</v>
      </c>
      <c r="J44" s="77" t="e">
        <f t="shared" si="14"/>
        <v>#N/A</v>
      </c>
      <c r="K44" s="77"/>
      <c r="L44" s="80"/>
      <c r="M44" s="76"/>
      <c r="N44" s="79"/>
      <c r="O44" s="81"/>
      <c r="P44" s="79" t="e">
        <f t="shared" si="15"/>
        <v>#N/A</v>
      </c>
      <c r="Q44" s="82"/>
      <c r="R44" s="208"/>
      <c r="S44" s="82" t="str">
        <f t="shared" si="5"/>
        <v/>
      </c>
      <c r="T44" s="82"/>
      <c r="U44" s="82"/>
      <c r="V44" s="83"/>
      <c r="W44" s="84"/>
      <c r="X44" s="80"/>
      <c r="Y44" s="81"/>
      <c r="Z44" s="79" t="e">
        <f t="shared" si="16"/>
        <v>#N/A</v>
      </c>
      <c r="AA44" s="76"/>
      <c r="AB44" s="80"/>
      <c r="AC44" s="79"/>
      <c r="AD44" s="79"/>
      <c r="AE44" s="77"/>
      <c r="AF44" s="85" t="e">
        <f t="shared" si="17"/>
        <v>#N/A</v>
      </c>
      <c r="AG44" s="85" t="e">
        <f t="shared" si="18"/>
        <v>#N/A</v>
      </c>
      <c r="AH44" s="74" t="e">
        <f t="shared" si="19"/>
        <v>#N/A</v>
      </c>
      <c r="AI44" s="74" t="e">
        <f t="shared" si="20"/>
        <v>#N/A</v>
      </c>
      <c r="AJ44" s="75"/>
      <c r="AK44" s="75"/>
      <c r="AL44" s="75"/>
      <c r="AM44" s="75"/>
      <c r="AN44" s="75"/>
      <c r="AO44" s="75"/>
    </row>
    <row r="45" spans="1:41" s="217" customFormat="1" ht="30" customHeight="1" x14ac:dyDescent="0.15">
      <c r="A45" s="207"/>
      <c r="B45" s="76"/>
      <c r="C45" s="79"/>
      <c r="D45" s="79"/>
      <c r="E45" s="77" t="e">
        <f t="shared" si="11"/>
        <v>#N/A</v>
      </c>
      <c r="F45" s="78"/>
      <c r="G45" s="78"/>
      <c r="H45" s="79" t="e">
        <f t="shared" si="12"/>
        <v>#N/A</v>
      </c>
      <c r="I45" s="77" t="e">
        <f t="shared" si="13"/>
        <v>#N/A</v>
      </c>
      <c r="J45" s="77" t="e">
        <f t="shared" si="14"/>
        <v>#N/A</v>
      </c>
      <c r="K45" s="77"/>
      <c r="L45" s="80"/>
      <c r="M45" s="76"/>
      <c r="N45" s="79"/>
      <c r="O45" s="81"/>
      <c r="P45" s="79" t="e">
        <f t="shared" si="15"/>
        <v>#N/A</v>
      </c>
      <c r="Q45" s="82"/>
      <c r="R45" s="208"/>
      <c r="S45" s="82" t="str">
        <f t="shared" si="5"/>
        <v/>
      </c>
      <c r="T45" s="82"/>
      <c r="U45" s="82"/>
      <c r="V45" s="83"/>
      <c r="W45" s="84"/>
      <c r="X45" s="80"/>
      <c r="Y45" s="81"/>
      <c r="Z45" s="79" t="e">
        <f t="shared" si="16"/>
        <v>#N/A</v>
      </c>
      <c r="AA45" s="76"/>
      <c r="AB45" s="80"/>
      <c r="AC45" s="79"/>
      <c r="AD45" s="79"/>
      <c r="AE45" s="77"/>
      <c r="AF45" s="85" t="e">
        <f t="shared" si="17"/>
        <v>#N/A</v>
      </c>
      <c r="AG45" s="85" t="e">
        <f t="shared" si="18"/>
        <v>#N/A</v>
      </c>
      <c r="AH45" s="74" t="e">
        <f t="shared" si="19"/>
        <v>#N/A</v>
      </c>
      <c r="AI45" s="74" t="e">
        <f t="shared" si="20"/>
        <v>#N/A</v>
      </c>
      <c r="AJ45" s="75"/>
      <c r="AK45" s="75"/>
      <c r="AL45" s="75"/>
      <c r="AM45" s="75"/>
      <c r="AN45" s="75"/>
      <c r="AO45" s="75"/>
    </row>
    <row r="46" spans="1:41" s="217" customFormat="1" ht="30" customHeight="1" x14ac:dyDescent="0.15">
      <c r="A46" s="207"/>
      <c r="B46" s="76"/>
      <c r="C46" s="79"/>
      <c r="D46" s="79"/>
      <c r="E46" s="77" t="e">
        <f t="shared" si="11"/>
        <v>#N/A</v>
      </c>
      <c r="F46" s="78"/>
      <c r="G46" s="78"/>
      <c r="H46" s="79" t="e">
        <f t="shared" si="12"/>
        <v>#N/A</v>
      </c>
      <c r="I46" s="77" t="e">
        <f t="shared" si="13"/>
        <v>#N/A</v>
      </c>
      <c r="J46" s="77" t="e">
        <f t="shared" si="14"/>
        <v>#N/A</v>
      </c>
      <c r="K46" s="77"/>
      <c r="L46" s="80"/>
      <c r="M46" s="76"/>
      <c r="N46" s="79"/>
      <c r="O46" s="81"/>
      <c r="P46" s="79" t="e">
        <f t="shared" si="15"/>
        <v>#N/A</v>
      </c>
      <c r="Q46" s="82"/>
      <c r="R46" s="208"/>
      <c r="S46" s="82" t="str">
        <f t="shared" si="5"/>
        <v/>
      </c>
      <c r="T46" s="82"/>
      <c r="U46" s="82"/>
      <c r="V46" s="83"/>
      <c r="W46" s="84"/>
      <c r="X46" s="80"/>
      <c r="Y46" s="81"/>
      <c r="Z46" s="79" t="e">
        <f t="shared" si="16"/>
        <v>#N/A</v>
      </c>
      <c r="AA46" s="76"/>
      <c r="AB46" s="80"/>
      <c r="AC46" s="79"/>
      <c r="AD46" s="79"/>
      <c r="AE46" s="77"/>
      <c r="AF46" s="85" t="e">
        <f t="shared" si="17"/>
        <v>#N/A</v>
      </c>
      <c r="AG46" s="85" t="e">
        <f t="shared" si="18"/>
        <v>#N/A</v>
      </c>
      <c r="AH46" s="74" t="e">
        <f t="shared" si="19"/>
        <v>#N/A</v>
      </c>
      <c r="AI46" s="74" t="e">
        <f t="shared" si="20"/>
        <v>#N/A</v>
      </c>
      <c r="AJ46" s="75"/>
      <c r="AK46" s="75"/>
      <c r="AL46" s="75"/>
      <c r="AM46" s="75"/>
      <c r="AN46" s="75"/>
      <c r="AO46" s="75"/>
    </row>
    <row r="47" spans="1:41" s="217" customFormat="1" ht="30" customHeight="1" x14ac:dyDescent="0.15">
      <c r="A47" s="207"/>
      <c r="B47" s="76"/>
      <c r="C47" s="79"/>
      <c r="D47" s="79"/>
      <c r="E47" s="77" t="e">
        <f t="shared" si="11"/>
        <v>#N/A</v>
      </c>
      <c r="F47" s="78"/>
      <c r="G47" s="78"/>
      <c r="H47" s="79" t="e">
        <f t="shared" si="12"/>
        <v>#N/A</v>
      </c>
      <c r="I47" s="77" t="e">
        <f t="shared" si="13"/>
        <v>#N/A</v>
      </c>
      <c r="J47" s="77" t="e">
        <f t="shared" si="14"/>
        <v>#N/A</v>
      </c>
      <c r="K47" s="77"/>
      <c r="L47" s="80"/>
      <c r="M47" s="76"/>
      <c r="N47" s="79"/>
      <c r="O47" s="81"/>
      <c r="P47" s="79" t="e">
        <f t="shared" si="15"/>
        <v>#N/A</v>
      </c>
      <c r="Q47" s="82"/>
      <c r="R47" s="208"/>
      <c r="S47" s="82" t="str">
        <f t="shared" si="5"/>
        <v/>
      </c>
      <c r="T47" s="82"/>
      <c r="U47" s="82"/>
      <c r="V47" s="83"/>
      <c r="W47" s="84"/>
      <c r="X47" s="80"/>
      <c r="Y47" s="81"/>
      <c r="Z47" s="79" t="e">
        <f t="shared" si="16"/>
        <v>#N/A</v>
      </c>
      <c r="AA47" s="76"/>
      <c r="AB47" s="80"/>
      <c r="AC47" s="79"/>
      <c r="AD47" s="79"/>
      <c r="AE47" s="77"/>
      <c r="AF47" s="85" t="e">
        <f t="shared" si="17"/>
        <v>#N/A</v>
      </c>
      <c r="AG47" s="85" t="e">
        <f t="shared" si="18"/>
        <v>#N/A</v>
      </c>
      <c r="AH47" s="74" t="e">
        <f t="shared" si="19"/>
        <v>#N/A</v>
      </c>
      <c r="AI47" s="74" t="e">
        <f t="shared" si="20"/>
        <v>#N/A</v>
      </c>
      <c r="AJ47" s="75"/>
      <c r="AK47" s="75"/>
      <c r="AL47" s="75"/>
      <c r="AM47" s="75"/>
      <c r="AN47" s="75"/>
      <c r="AO47" s="75"/>
    </row>
    <row r="48" spans="1:41" s="217" customFormat="1" ht="30" customHeight="1" x14ac:dyDescent="0.15">
      <c r="A48" s="207"/>
      <c r="B48" s="76"/>
      <c r="C48" s="79"/>
      <c r="D48" s="79"/>
      <c r="E48" s="77" t="e">
        <f t="shared" si="11"/>
        <v>#N/A</v>
      </c>
      <c r="F48" s="78"/>
      <c r="G48" s="78"/>
      <c r="H48" s="79" t="e">
        <f t="shared" si="12"/>
        <v>#N/A</v>
      </c>
      <c r="I48" s="77" t="e">
        <f t="shared" si="13"/>
        <v>#N/A</v>
      </c>
      <c r="J48" s="77" t="e">
        <f t="shared" si="14"/>
        <v>#N/A</v>
      </c>
      <c r="K48" s="77"/>
      <c r="L48" s="80"/>
      <c r="M48" s="76"/>
      <c r="N48" s="79"/>
      <c r="O48" s="81"/>
      <c r="P48" s="79" t="e">
        <f t="shared" si="15"/>
        <v>#N/A</v>
      </c>
      <c r="Q48" s="82"/>
      <c r="R48" s="208"/>
      <c r="S48" s="82" t="str">
        <f t="shared" si="5"/>
        <v/>
      </c>
      <c r="T48" s="82"/>
      <c r="U48" s="82"/>
      <c r="V48" s="83"/>
      <c r="W48" s="84"/>
      <c r="X48" s="80"/>
      <c r="Y48" s="81"/>
      <c r="Z48" s="79" t="e">
        <f t="shared" si="16"/>
        <v>#N/A</v>
      </c>
      <c r="AA48" s="76"/>
      <c r="AB48" s="80"/>
      <c r="AC48" s="79"/>
      <c r="AD48" s="79"/>
      <c r="AE48" s="77"/>
      <c r="AF48" s="85" t="e">
        <f t="shared" si="17"/>
        <v>#N/A</v>
      </c>
      <c r="AG48" s="85" t="e">
        <f t="shared" si="18"/>
        <v>#N/A</v>
      </c>
      <c r="AH48" s="74" t="e">
        <f t="shared" si="19"/>
        <v>#N/A</v>
      </c>
      <c r="AI48" s="74" t="e">
        <f t="shared" si="20"/>
        <v>#N/A</v>
      </c>
      <c r="AJ48" s="75"/>
      <c r="AK48" s="75"/>
      <c r="AL48" s="75"/>
      <c r="AM48" s="75"/>
      <c r="AN48" s="75"/>
      <c r="AO48" s="75"/>
    </row>
    <row r="49" spans="1:41" s="217" customFormat="1" ht="30" customHeight="1" x14ac:dyDescent="0.15">
      <c r="A49" s="207"/>
      <c r="B49" s="76"/>
      <c r="C49" s="79"/>
      <c r="D49" s="79"/>
      <c r="E49" s="77" t="e">
        <f t="shared" si="11"/>
        <v>#N/A</v>
      </c>
      <c r="F49" s="78"/>
      <c r="G49" s="78"/>
      <c r="H49" s="79" t="e">
        <f t="shared" si="12"/>
        <v>#N/A</v>
      </c>
      <c r="I49" s="77" t="e">
        <f t="shared" si="13"/>
        <v>#N/A</v>
      </c>
      <c r="J49" s="77" t="e">
        <f t="shared" si="14"/>
        <v>#N/A</v>
      </c>
      <c r="K49" s="77"/>
      <c r="L49" s="80"/>
      <c r="M49" s="76"/>
      <c r="N49" s="79"/>
      <c r="O49" s="81"/>
      <c r="P49" s="79" t="e">
        <f t="shared" si="15"/>
        <v>#N/A</v>
      </c>
      <c r="Q49" s="82"/>
      <c r="R49" s="208"/>
      <c r="S49" s="82" t="str">
        <f t="shared" si="5"/>
        <v/>
      </c>
      <c r="T49" s="82"/>
      <c r="U49" s="82"/>
      <c r="V49" s="83"/>
      <c r="W49" s="84"/>
      <c r="X49" s="80"/>
      <c r="Y49" s="81"/>
      <c r="Z49" s="79" t="e">
        <f t="shared" si="16"/>
        <v>#N/A</v>
      </c>
      <c r="AA49" s="76"/>
      <c r="AB49" s="80"/>
      <c r="AC49" s="79"/>
      <c r="AD49" s="79"/>
      <c r="AE49" s="77"/>
      <c r="AF49" s="85" t="e">
        <f t="shared" si="17"/>
        <v>#N/A</v>
      </c>
      <c r="AG49" s="85" t="e">
        <f t="shared" si="18"/>
        <v>#N/A</v>
      </c>
      <c r="AH49" s="74" t="e">
        <f t="shared" si="19"/>
        <v>#N/A</v>
      </c>
      <c r="AI49" s="74" t="e">
        <f t="shared" si="20"/>
        <v>#N/A</v>
      </c>
      <c r="AJ49" s="75"/>
      <c r="AK49" s="75"/>
      <c r="AL49" s="75"/>
      <c r="AM49" s="75"/>
      <c r="AN49" s="75"/>
      <c r="AO49" s="75"/>
    </row>
    <row r="50" spans="1:41" s="217" customFormat="1" ht="30" customHeight="1" x14ac:dyDescent="0.15">
      <c r="A50" s="207"/>
      <c r="B50" s="76"/>
      <c r="C50" s="79"/>
      <c r="D50" s="79"/>
      <c r="E50" s="77" t="e">
        <f t="shared" si="11"/>
        <v>#N/A</v>
      </c>
      <c r="F50" s="78"/>
      <c r="G50" s="78"/>
      <c r="H50" s="79" t="e">
        <f t="shared" si="12"/>
        <v>#N/A</v>
      </c>
      <c r="I50" s="77" t="e">
        <f t="shared" si="13"/>
        <v>#N/A</v>
      </c>
      <c r="J50" s="77" t="e">
        <f t="shared" si="14"/>
        <v>#N/A</v>
      </c>
      <c r="K50" s="77"/>
      <c r="L50" s="80"/>
      <c r="M50" s="76"/>
      <c r="N50" s="79"/>
      <c r="O50" s="81"/>
      <c r="P50" s="79" t="e">
        <f t="shared" si="15"/>
        <v>#N/A</v>
      </c>
      <c r="Q50" s="82"/>
      <c r="R50" s="208"/>
      <c r="S50" s="82" t="str">
        <f t="shared" si="5"/>
        <v/>
      </c>
      <c r="T50" s="82"/>
      <c r="U50" s="82"/>
      <c r="V50" s="83"/>
      <c r="W50" s="84"/>
      <c r="X50" s="80"/>
      <c r="Y50" s="81"/>
      <c r="Z50" s="79" t="e">
        <f t="shared" si="16"/>
        <v>#N/A</v>
      </c>
      <c r="AA50" s="76"/>
      <c r="AB50" s="80"/>
      <c r="AC50" s="79"/>
      <c r="AD50" s="79"/>
      <c r="AE50" s="77"/>
      <c r="AF50" s="85" t="e">
        <f t="shared" si="17"/>
        <v>#N/A</v>
      </c>
      <c r="AG50" s="85" t="e">
        <f t="shared" si="18"/>
        <v>#N/A</v>
      </c>
      <c r="AH50" s="74" t="e">
        <f t="shared" si="19"/>
        <v>#N/A</v>
      </c>
      <c r="AI50" s="74" t="e">
        <f t="shared" si="20"/>
        <v>#N/A</v>
      </c>
      <c r="AJ50" s="75"/>
      <c r="AK50" s="75"/>
      <c r="AL50" s="75"/>
      <c r="AM50" s="75"/>
      <c r="AN50" s="75"/>
      <c r="AO50" s="75"/>
    </row>
    <row r="51" spans="1:41" s="217" customFormat="1" ht="30" customHeight="1" x14ac:dyDescent="0.15">
      <c r="A51" s="207"/>
      <c r="B51" s="76"/>
      <c r="C51" s="79"/>
      <c r="D51" s="79"/>
      <c r="E51" s="77" t="e">
        <f t="shared" si="11"/>
        <v>#N/A</v>
      </c>
      <c r="F51" s="78"/>
      <c r="G51" s="78"/>
      <c r="H51" s="79" t="e">
        <f t="shared" si="12"/>
        <v>#N/A</v>
      </c>
      <c r="I51" s="77" t="e">
        <f t="shared" si="13"/>
        <v>#N/A</v>
      </c>
      <c r="J51" s="77" t="e">
        <f t="shared" si="14"/>
        <v>#N/A</v>
      </c>
      <c r="K51" s="77"/>
      <c r="L51" s="80"/>
      <c r="M51" s="76"/>
      <c r="N51" s="79"/>
      <c r="O51" s="81"/>
      <c r="P51" s="79" t="e">
        <f t="shared" si="15"/>
        <v>#N/A</v>
      </c>
      <c r="Q51" s="82"/>
      <c r="R51" s="208"/>
      <c r="S51" s="82" t="str">
        <f t="shared" si="5"/>
        <v/>
      </c>
      <c r="T51" s="82"/>
      <c r="U51" s="82"/>
      <c r="V51" s="83"/>
      <c r="W51" s="84"/>
      <c r="X51" s="80"/>
      <c r="Y51" s="81"/>
      <c r="Z51" s="79" t="e">
        <f t="shared" si="16"/>
        <v>#N/A</v>
      </c>
      <c r="AA51" s="76"/>
      <c r="AB51" s="80"/>
      <c r="AC51" s="79"/>
      <c r="AD51" s="79"/>
      <c r="AE51" s="77"/>
      <c r="AF51" s="85" t="e">
        <f t="shared" si="17"/>
        <v>#N/A</v>
      </c>
      <c r="AG51" s="85" t="e">
        <f t="shared" si="18"/>
        <v>#N/A</v>
      </c>
      <c r="AH51" s="74" t="e">
        <f t="shared" si="19"/>
        <v>#N/A</v>
      </c>
      <c r="AI51" s="74" t="e">
        <f t="shared" si="20"/>
        <v>#N/A</v>
      </c>
      <c r="AJ51" s="75"/>
      <c r="AK51" s="75"/>
      <c r="AL51" s="75"/>
      <c r="AM51" s="75"/>
      <c r="AN51" s="75"/>
      <c r="AO51" s="75"/>
    </row>
    <row r="52" spans="1:41" s="217" customFormat="1" ht="30" customHeight="1" x14ac:dyDescent="0.15">
      <c r="A52" s="207"/>
      <c r="B52" s="76"/>
      <c r="C52" s="79"/>
      <c r="D52" s="79"/>
      <c r="E52" s="77" t="e">
        <f t="shared" si="11"/>
        <v>#N/A</v>
      </c>
      <c r="F52" s="78"/>
      <c r="G52" s="78"/>
      <c r="H52" s="79" t="e">
        <f t="shared" si="12"/>
        <v>#N/A</v>
      </c>
      <c r="I52" s="77" t="e">
        <f t="shared" si="13"/>
        <v>#N/A</v>
      </c>
      <c r="J52" s="77" t="e">
        <f t="shared" si="14"/>
        <v>#N/A</v>
      </c>
      <c r="K52" s="77"/>
      <c r="L52" s="80"/>
      <c r="M52" s="76"/>
      <c r="N52" s="79"/>
      <c r="O52" s="81"/>
      <c r="P52" s="79" t="e">
        <f t="shared" si="15"/>
        <v>#N/A</v>
      </c>
      <c r="Q52" s="82"/>
      <c r="R52" s="208"/>
      <c r="S52" s="82" t="str">
        <f t="shared" si="5"/>
        <v/>
      </c>
      <c r="T52" s="82"/>
      <c r="U52" s="82"/>
      <c r="V52" s="83"/>
      <c r="W52" s="84"/>
      <c r="X52" s="80"/>
      <c r="Y52" s="81"/>
      <c r="Z52" s="79" t="e">
        <f t="shared" si="16"/>
        <v>#N/A</v>
      </c>
      <c r="AA52" s="76"/>
      <c r="AB52" s="80"/>
      <c r="AC52" s="79"/>
      <c r="AD52" s="79"/>
      <c r="AE52" s="77"/>
      <c r="AF52" s="85" t="e">
        <f t="shared" si="17"/>
        <v>#N/A</v>
      </c>
      <c r="AG52" s="85" t="e">
        <f t="shared" si="18"/>
        <v>#N/A</v>
      </c>
      <c r="AH52" s="74" t="e">
        <f t="shared" si="19"/>
        <v>#N/A</v>
      </c>
      <c r="AI52" s="74" t="e">
        <f t="shared" si="20"/>
        <v>#N/A</v>
      </c>
      <c r="AJ52" s="75"/>
      <c r="AK52" s="75"/>
      <c r="AL52" s="75"/>
      <c r="AM52" s="75"/>
      <c r="AN52" s="75"/>
      <c r="AO52" s="75"/>
    </row>
    <row r="53" spans="1:41" s="217" customFormat="1" ht="30" customHeight="1" x14ac:dyDescent="0.15">
      <c r="A53" s="207"/>
      <c r="B53" s="76"/>
      <c r="C53" s="79"/>
      <c r="D53" s="79"/>
      <c r="E53" s="77" t="e">
        <f t="shared" si="11"/>
        <v>#N/A</v>
      </c>
      <c r="F53" s="78"/>
      <c r="G53" s="78"/>
      <c r="H53" s="79" t="e">
        <f t="shared" si="12"/>
        <v>#N/A</v>
      </c>
      <c r="I53" s="77" t="e">
        <f t="shared" si="13"/>
        <v>#N/A</v>
      </c>
      <c r="J53" s="77" t="e">
        <f t="shared" si="14"/>
        <v>#N/A</v>
      </c>
      <c r="K53" s="77"/>
      <c r="L53" s="80"/>
      <c r="M53" s="76"/>
      <c r="N53" s="79"/>
      <c r="O53" s="81"/>
      <c r="P53" s="79" t="e">
        <f t="shared" si="15"/>
        <v>#N/A</v>
      </c>
      <c r="Q53" s="82"/>
      <c r="R53" s="208"/>
      <c r="S53" s="82" t="str">
        <f t="shared" si="5"/>
        <v/>
      </c>
      <c r="T53" s="82"/>
      <c r="U53" s="82"/>
      <c r="V53" s="83"/>
      <c r="W53" s="84"/>
      <c r="X53" s="80"/>
      <c r="Y53" s="81"/>
      <c r="Z53" s="79" t="e">
        <f t="shared" si="16"/>
        <v>#N/A</v>
      </c>
      <c r="AA53" s="76"/>
      <c r="AB53" s="80"/>
      <c r="AC53" s="79"/>
      <c r="AD53" s="79"/>
      <c r="AE53" s="77"/>
      <c r="AF53" s="85" t="e">
        <f t="shared" si="17"/>
        <v>#N/A</v>
      </c>
      <c r="AG53" s="85" t="e">
        <f t="shared" si="18"/>
        <v>#N/A</v>
      </c>
      <c r="AH53" s="74" t="e">
        <f t="shared" si="19"/>
        <v>#N/A</v>
      </c>
      <c r="AI53" s="74" t="e">
        <f t="shared" si="20"/>
        <v>#N/A</v>
      </c>
      <c r="AJ53" s="75"/>
      <c r="AK53" s="75"/>
      <c r="AL53" s="75"/>
      <c r="AM53" s="75"/>
      <c r="AN53" s="75"/>
      <c r="AO53" s="75"/>
    </row>
    <row r="54" spans="1:41" s="217" customFormat="1" ht="30" customHeight="1" x14ac:dyDescent="0.15">
      <c r="A54" s="207"/>
      <c r="B54" s="76"/>
      <c r="C54" s="79"/>
      <c r="D54" s="79"/>
      <c r="E54" s="77" t="e">
        <f t="shared" si="11"/>
        <v>#N/A</v>
      </c>
      <c r="F54" s="78"/>
      <c r="G54" s="78"/>
      <c r="H54" s="79" t="e">
        <f t="shared" si="12"/>
        <v>#N/A</v>
      </c>
      <c r="I54" s="77" t="e">
        <f t="shared" si="13"/>
        <v>#N/A</v>
      </c>
      <c r="J54" s="77" t="e">
        <f t="shared" si="14"/>
        <v>#N/A</v>
      </c>
      <c r="K54" s="77"/>
      <c r="L54" s="80"/>
      <c r="M54" s="76"/>
      <c r="N54" s="79"/>
      <c r="O54" s="81"/>
      <c r="P54" s="79" t="e">
        <f t="shared" si="15"/>
        <v>#N/A</v>
      </c>
      <c r="Q54" s="82"/>
      <c r="R54" s="208"/>
      <c r="S54" s="82" t="str">
        <f t="shared" si="5"/>
        <v/>
      </c>
      <c r="T54" s="82"/>
      <c r="U54" s="82"/>
      <c r="V54" s="83"/>
      <c r="W54" s="84"/>
      <c r="X54" s="80"/>
      <c r="Y54" s="81"/>
      <c r="Z54" s="79" t="e">
        <f t="shared" si="16"/>
        <v>#N/A</v>
      </c>
      <c r="AA54" s="76"/>
      <c r="AB54" s="80"/>
      <c r="AC54" s="79"/>
      <c r="AD54" s="79"/>
      <c r="AE54" s="77"/>
      <c r="AF54" s="85" t="e">
        <f t="shared" si="17"/>
        <v>#N/A</v>
      </c>
      <c r="AG54" s="85" t="e">
        <f t="shared" si="18"/>
        <v>#N/A</v>
      </c>
      <c r="AH54" s="74" t="e">
        <f t="shared" si="19"/>
        <v>#N/A</v>
      </c>
      <c r="AI54" s="74" t="e">
        <f t="shared" si="20"/>
        <v>#N/A</v>
      </c>
      <c r="AJ54" s="75"/>
      <c r="AK54" s="75"/>
      <c r="AL54" s="75"/>
      <c r="AM54" s="75"/>
      <c r="AN54" s="75"/>
      <c r="AO54" s="75"/>
    </row>
    <row r="55" spans="1:41" s="217" customFormat="1" ht="30" customHeight="1" x14ac:dyDescent="0.15">
      <c r="A55" s="207"/>
      <c r="B55" s="76"/>
      <c r="C55" s="79"/>
      <c r="D55" s="79"/>
      <c r="E55" s="77" t="e">
        <f t="shared" si="11"/>
        <v>#N/A</v>
      </c>
      <c r="F55" s="78"/>
      <c r="G55" s="78"/>
      <c r="H55" s="79" t="e">
        <f t="shared" si="12"/>
        <v>#N/A</v>
      </c>
      <c r="I55" s="77" t="e">
        <f t="shared" si="13"/>
        <v>#N/A</v>
      </c>
      <c r="J55" s="77" t="e">
        <f t="shared" si="14"/>
        <v>#N/A</v>
      </c>
      <c r="K55" s="77"/>
      <c r="L55" s="80"/>
      <c r="M55" s="76"/>
      <c r="N55" s="79"/>
      <c r="O55" s="81"/>
      <c r="P55" s="79" t="e">
        <f t="shared" si="15"/>
        <v>#N/A</v>
      </c>
      <c r="Q55" s="82"/>
      <c r="R55" s="208"/>
      <c r="S55" s="82" t="str">
        <f t="shared" si="5"/>
        <v/>
      </c>
      <c r="T55" s="82"/>
      <c r="U55" s="82"/>
      <c r="V55" s="83"/>
      <c r="W55" s="84"/>
      <c r="X55" s="80"/>
      <c r="Y55" s="81"/>
      <c r="Z55" s="79" t="e">
        <f t="shared" si="16"/>
        <v>#N/A</v>
      </c>
      <c r="AA55" s="76"/>
      <c r="AB55" s="80"/>
      <c r="AC55" s="79"/>
      <c r="AD55" s="79"/>
      <c r="AE55" s="77"/>
      <c r="AF55" s="85" t="e">
        <f t="shared" si="17"/>
        <v>#N/A</v>
      </c>
      <c r="AG55" s="85" t="e">
        <f t="shared" si="18"/>
        <v>#N/A</v>
      </c>
      <c r="AH55" s="74" t="e">
        <f t="shared" si="19"/>
        <v>#N/A</v>
      </c>
      <c r="AI55" s="74" t="e">
        <f t="shared" si="20"/>
        <v>#N/A</v>
      </c>
      <c r="AJ55" s="75"/>
      <c r="AK55" s="75"/>
      <c r="AL55" s="75"/>
      <c r="AM55" s="75"/>
      <c r="AN55" s="75"/>
      <c r="AO55" s="75"/>
    </row>
    <row r="56" spans="1:41" s="217" customFormat="1" ht="30" customHeight="1" x14ac:dyDescent="0.15">
      <c r="A56" s="207"/>
      <c r="B56" s="76"/>
      <c r="C56" s="79"/>
      <c r="D56" s="79"/>
      <c r="E56" s="77" t="e">
        <f t="shared" si="11"/>
        <v>#N/A</v>
      </c>
      <c r="F56" s="78"/>
      <c r="G56" s="78"/>
      <c r="H56" s="79" t="e">
        <f t="shared" si="12"/>
        <v>#N/A</v>
      </c>
      <c r="I56" s="77" t="e">
        <f t="shared" si="13"/>
        <v>#N/A</v>
      </c>
      <c r="J56" s="77" t="e">
        <f t="shared" si="14"/>
        <v>#N/A</v>
      </c>
      <c r="K56" s="77"/>
      <c r="L56" s="80"/>
      <c r="M56" s="76"/>
      <c r="N56" s="79"/>
      <c r="O56" s="81"/>
      <c r="P56" s="79" t="e">
        <f t="shared" si="15"/>
        <v>#N/A</v>
      </c>
      <c r="Q56" s="82"/>
      <c r="R56" s="208"/>
      <c r="S56" s="82" t="str">
        <f t="shared" si="5"/>
        <v/>
      </c>
      <c r="T56" s="82"/>
      <c r="U56" s="82"/>
      <c r="V56" s="83"/>
      <c r="W56" s="84"/>
      <c r="X56" s="80"/>
      <c r="Y56" s="81"/>
      <c r="Z56" s="79" t="e">
        <f t="shared" si="16"/>
        <v>#N/A</v>
      </c>
      <c r="AA56" s="76"/>
      <c r="AB56" s="80"/>
      <c r="AC56" s="79"/>
      <c r="AD56" s="79"/>
      <c r="AE56" s="77"/>
      <c r="AF56" s="85" t="e">
        <f t="shared" si="17"/>
        <v>#N/A</v>
      </c>
      <c r="AG56" s="85" t="e">
        <f t="shared" si="18"/>
        <v>#N/A</v>
      </c>
      <c r="AH56" s="74" t="e">
        <f t="shared" si="19"/>
        <v>#N/A</v>
      </c>
      <c r="AI56" s="74" t="e">
        <f t="shared" si="20"/>
        <v>#N/A</v>
      </c>
      <c r="AJ56" s="75"/>
      <c r="AK56" s="75"/>
      <c r="AL56" s="75"/>
      <c r="AM56" s="75"/>
      <c r="AN56" s="75"/>
      <c r="AO56" s="75"/>
    </row>
    <row r="57" spans="1:41" s="217" customFormat="1" ht="30" customHeight="1" x14ac:dyDescent="0.15">
      <c r="A57" s="207"/>
      <c r="B57" s="76"/>
      <c r="C57" s="79"/>
      <c r="D57" s="79"/>
      <c r="E57" s="77" t="e">
        <f t="shared" si="11"/>
        <v>#N/A</v>
      </c>
      <c r="F57" s="78"/>
      <c r="G57" s="78"/>
      <c r="H57" s="79" t="e">
        <f t="shared" si="12"/>
        <v>#N/A</v>
      </c>
      <c r="I57" s="77" t="e">
        <f t="shared" si="13"/>
        <v>#N/A</v>
      </c>
      <c r="J57" s="77" t="e">
        <f t="shared" si="14"/>
        <v>#N/A</v>
      </c>
      <c r="K57" s="77"/>
      <c r="L57" s="80"/>
      <c r="M57" s="76"/>
      <c r="N57" s="79"/>
      <c r="O57" s="81"/>
      <c r="P57" s="79" t="e">
        <f t="shared" si="15"/>
        <v>#N/A</v>
      </c>
      <c r="Q57" s="82"/>
      <c r="R57" s="208"/>
      <c r="S57" s="82" t="str">
        <f t="shared" si="5"/>
        <v/>
      </c>
      <c r="T57" s="82"/>
      <c r="U57" s="82"/>
      <c r="V57" s="83"/>
      <c r="W57" s="84"/>
      <c r="X57" s="80"/>
      <c r="Y57" s="81"/>
      <c r="Z57" s="79" t="e">
        <f t="shared" si="16"/>
        <v>#N/A</v>
      </c>
      <c r="AA57" s="76"/>
      <c r="AB57" s="80"/>
      <c r="AC57" s="79"/>
      <c r="AD57" s="79"/>
      <c r="AE57" s="77"/>
      <c r="AF57" s="85" t="e">
        <f t="shared" si="17"/>
        <v>#N/A</v>
      </c>
      <c r="AG57" s="85" t="e">
        <f t="shared" si="18"/>
        <v>#N/A</v>
      </c>
      <c r="AH57" s="74" t="e">
        <f t="shared" si="19"/>
        <v>#N/A</v>
      </c>
      <c r="AI57" s="74" t="e">
        <f t="shared" si="20"/>
        <v>#N/A</v>
      </c>
      <c r="AJ57" s="75"/>
      <c r="AK57" s="75"/>
      <c r="AL57" s="75"/>
      <c r="AM57" s="75"/>
      <c r="AN57" s="75"/>
      <c r="AO57" s="75"/>
    </row>
    <row r="58" spans="1:41" s="217" customFormat="1" ht="30" customHeight="1" x14ac:dyDescent="0.15">
      <c r="A58" s="207"/>
      <c r="B58" s="76"/>
      <c r="C58" s="79"/>
      <c r="D58" s="79"/>
      <c r="E58" s="77" t="e">
        <f t="shared" si="11"/>
        <v>#N/A</v>
      </c>
      <c r="F58" s="78"/>
      <c r="G58" s="78"/>
      <c r="H58" s="79" t="e">
        <f t="shared" si="12"/>
        <v>#N/A</v>
      </c>
      <c r="I58" s="77" t="e">
        <f t="shared" si="13"/>
        <v>#N/A</v>
      </c>
      <c r="J58" s="77" t="e">
        <f t="shared" si="14"/>
        <v>#N/A</v>
      </c>
      <c r="K58" s="77"/>
      <c r="L58" s="80"/>
      <c r="M58" s="76"/>
      <c r="N58" s="79"/>
      <c r="O58" s="81"/>
      <c r="P58" s="79" t="e">
        <f t="shared" si="15"/>
        <v>#N/A</v>
      </c>
      <c r="Q58" s="82"/>
      <c r="R58" s="208"/>
      <c r="S58" s="82" t="str">
        <f t="shared" si="5"/>
        <v/>
      </c>
      <c r="T58" s="82"/>
      <c r="U58" s="82"/>
      <c r="V58" s="83"/>
      <c r="W58" s="84"/>
      <c r="X58" s="80"/>
      <c r="Y58" s="81"/>
      <c r="Z58" s="79" t="e">
        <f t="shared" si="16"/>
        <v>#N/A</v>
      </c>
      <c r="AA58" s="76"/>
      <c r="AB58" s="80"/>
      <c r="AC58" s="79"/>
      <c r="AD58" s="79"/>
      <c r="AE58" s="77"/>
      <c r="AF58" s="85" t="e">
        <f t="shared" si="17"/>
        <v>#N/A</v>
      </c>
      <c r="AG58" s="85" t="e">
        <f t="shared" si="18"/>
        <v>#N/A</v>
      </c>
      <c r="AH58" s="74" t="e">
        <f t="shared" si="19"/>
        <v>#N/A</v>
      </c>
      <c r="AI58" s="74" t="e">
        <f t="shared" si="20"/>
        <v>#N/A</v>
      </c>
      <c r="AJ58" s="75"/>
      <c r="AK58" s="75"/>
      <c r="AL58" s="75"/>
      <c r="AM58" s="75"/>
      <c r="AN58" s="75"/>
      <c r="AO58" s="75"/>
    </row>
    <row r="59" spans="1:41" s="217" customFormat="1" ht="30" customHeight="1" x14ac:dyDescent="0.15">
      <c r="A59" s="207"/>
      <c r="B59" s="76"/>
      <c r="C59" s="79"/>
      <c r="D59" s="79"/>
      <c r="E59" s="77" t="e">
        <f t="shared" si="11"/>
        <v>#N/A</v>
      </c>
      <c r="F59" s="78"/>
      <c r="G59" s="78"/>
      <c r="H59" s="79" t="e">
        <f t="shared" si="12"/>
        <v>#N/A</v>
      </c>
      <c r="I59" s="77" t="e">
        <f t="shared" si="13"/>
        <v>#N/A</v>
      </c>
      <c r="J59" s="77" t="e">
        <f t="shared" si="14"/>
        <v>#N/A</v>
      </c>
      <c r="K59" s="77"/>
      <c r="L59" s="80"/>
      <c r="M59" s="76"/>
      <c r="N59" s="79"/>
      <c r="O59" s="81"/>
      <c r="P59" s="79" t="e">
        <f t="shared" si="15"/>
        <v>#N/A</v>
      </c>
      <c r="Q59" s="82"/>
      <c r="R59" s="208"/>
      <c r="S59" s="82" t="str">
        <f t="shared" si="5"/>
        <v/>
      </c>
      <c r="T59" s="82"/>
      <c r="U59" s="82"/>
      <c r="V59" s="83"/>
      <c r="W59" s="84"/>
      <c r="X59" s="80"/>
      <c r="Y59" s="81"/>
      <c r="Z59" s="79" t="e">
        <f t="shared" si="16"/>
        <v>#N/A</v>
      </c>
      <c r="AA59" s="76"/>
      <c r="AB59" s="80"/>
      <c r="AC59" s="79"/>
      <c r="AD59" s="79"/>
      <c r="AE59" s="77"/>
      <c r="AF59" s="85" t="e">
        <f t="shared" si="17"/>
        <v>#N/A</v>
      </c>
      <c r="AG59" s="85" t="e">
        <f t="shared" si="18"/>
        <v>#N/A</v>
      </c>
      <c r="AH59" s="74" t="e">
        <f t="shared" si="19"/>
        <v>#N/A</v>
      </c>
      <c r="AI59" s="74" t="e">
        <f t="shared" si="20"/>
        <v>#N/A</v>
      </c>
      <c r="AJ59" s="75"/>
      <c r="AK59" s="75"/>
      <c r="AL59" s="75"/>
      <c r="AM59" s="75"/>
      <c r="AN59" s="75"/>
      <c r="AO59" s="75"/>
    </row>
    <row r="60" spans="1:41" s="217" customFormat="1" ht="30" customHeight="1" x14ac:dyDescent="0.15">
      <c r="A60" s="207"/>
      <c r="B60" s="76"/>
      <c r="C60" s="79"/>
      <c r="D60" s="79"/>
      <c r="E60" s="77" t="e">
        <f t="shared" si="11"/>
        <v>#N/A</v>
      </c>
      <c r="F60" s="78"/>
      <c r="G60" s="78"/>
      <c r="H60" s="79" t="e">
        <f t="shared" si="12"/>
        <v>#N/A</v>
      </c>
      <c r="I60" s="77" t="e">
        <f t="shared" si="13"/>
        <v>#N/A</v>
      </c>
      <c r="J60" s="77" t="e">
        <f t="shared" si="14"/>
        <v>#N/A</v>
      </c>
      <c r="K60" s="77"/>
      <c r="L60" s="80"/>
      <c r="M60" s="76"/>
      <c r="N60" s="79"/>
      <c r="O60" s="81"/>
      <c r="P60" s="79" t="e">
        <f t="shared" si="15"/>
        <v>#N/A</v>
      </c>
      <c r="Q60" s="82"/>
      <c r="R60" s="208"/>
      <c r="S60" s="82" t="str">
        <f t="shared" si="5"/>
        <v/>
      </c>
      <c r="T60" s="82"/>
      <c r="U60" s="82"/>
      <c r="V60" s="83"/>
      <c r="W60" s="84"/>
      <c r="X60" s="80"/>
      <c r="Y60" s="81"/>
      <c r="Z60" s="79" t="e">
        <f t="shared" si="16"/>
        <v>#N/A</v>
      </c>
      <c r="AA60" s="76"/>
      <c r="AB60" s="80"/>
      <c r="AC60" s="79"/>
      <c r="AD60" s="79"/>
      <c r="AE60" s="77"/>
      <c r="AF60" s="85" t="e">
        <f t="shared" si="17"/>
        <v>#N/A</v>
      </c>
      <c r="AG60" s="85" t="e">
        <f t="shared" si="18"/>
        <v>#N/A</v>
      </c>
      <c r="AH60" s="74" t="e">
        <f t="shared" si="19"/>
        <v>#N/A</v>
      </c>
      <c r="AI60" s="74" t="e">
        <f t="shared" si="20"/>
        <v>#N/A</v>
      </c>
      <c r="AJ60" s="75"/>
      <c r="AK60" s="75"/>
      <c r="AL60" s="75"/>
      <c r="AM60" s="75"/>
      <c r="AN60" s="75"/>
      <c r="AO60" s="75"/>
    </row>
    <row r="61" spans="1:41" s="217" customFormat="1" ht="30" customHeight="1" x14ac:dyDescent="0.15">
      <c r="A61" s="207"/>
      <c r="B61" s="76"/>
      <c r="C61" s="79"/>
      <c r="D61" s="79"/>
      <c r="E61" s="77" t="e">
        <f t="shared" si="11"/>
        <v>#N/A</v>
      </c>
      <c r="F61" s="78"/>
      <c r="G61" s="78"/>
      <c r="H61" s="79" t="e">
        <f t="shared" si="12"/>
        <v>#N/A</v>
      </c>
      <c r="I61" s="77" t="e">
        <f t="shared" si="13"/>
        <v>#N/A</v>
      </c>
      <c r="J61" s="77" t="e">
        <f t="shared" si="14"/>
        <v>#N/A</v>
      </c>
      <c r="K61" s="77"/>
      <c r="L61" s="80"/>
      <c r="M61" s="76"/>
      <c r="N61" s="79"/>
      <c r="O61" s="81"/>
      <c r="P61" s="79" t="e">
        <f t="shared" si="15"/>
        <v>#N/A</v>
      </c>
      <c r="Q61" s="82"/>
      <c r="R61" s="208"/>
      <c r="S61" s="82" t="str">
        <f t="shared" si="5"/>
        <v/>
      </c>
      <c r="T61" s="82"/>
      <c r="U61" s="82"/>
      <c r="V61" s="83"/>
      <c r="W61" s="84"/>
      <c r="X61" s="80"/>
      <c r="Y61" s="81"/>
      <c r="Z61" s="79" t="e">
        <f t="shared" si="16"/>
        <v>#N/A</v>
      </c>
      <c r="AA61" s="76"/>
      <c r="AB61" s="80"/>
      <c r="AC61" s="79"/>
      <c r="AD61" s="79"/>
      <c r="AE61" s="77"/>
      <c r="AF61" s="85" t="e">
        <f t="shared" si="17"/>
        <v>#N/A</v>
      </c>
      <c r="AG61" s="85" t="e">
        <f t="shared" si="18"/>
        <v>#N/A</v>
      </c>
      <c r="AH61" s="74" t="e">
        <f t="shared" si="19"/>
        <v>#N/A</v>
      </c>
      <c r="AI61" s="74" t="e">
        <f t="shared" si="20"/>
        <v>#N/A</v>
      </c>
      <c r="AJ61" s="75"/>
      <c r="AK61" s="75"/>
      <c r="AL61" s="75"/>
      <c r="AM61" s="75"/>
      <c r="AN61" s="75"/>
      <c r="AO61" s="75"/>
    </row>
    <row r="62" spans="1:41" s="217" customFormat="1" ht="30" customHeight="1" x14ac:dyDescent="0.15">
      <c r="A62" s="207"/>
      <c r="B62" s="76"/>
      <c r="C62" s="79"/>
      <c r="D62" s="79"/>
      <c r="E62" s="77" t="e">
        <f t="shared" si="11"/>
        <v>#N/A</v>
      </c>
      <c r="F62" s="78"/>
      <c r="G62" s="78"/>
      <c r="H62" s="79" t="e">
        <f t="shared" si="12"/>
        <v>#N/A</v>
      </c>
      <c r="I62" s="77" t="e">
        <f t="shared" si="13"/>
        <v>#N/A</v>
      </c>
      <c r="J62" s="77" t="e">
        <f t="shared" si="14"/>
        <v>#N/A</v>
      </c>
      <c r="K62" s="77"/>
      <c r="L62" s="80"/>
      <c r="M62" s="76"/>
      <c r="N62" s="79"/>
      <c r="O62" s="81"/>
      <c r="P62" s="79" t="e">
        <f t="shared" si="15"/>
        <v>#N/A</v>
      </c>
      <c r="Q62" s="82"/>
      <c r="R62" s="208"/>
      <c r="S62" s="82" t="str">
        <f t="shared" si="5"/>
        <v/>
      </c>
      <c r="T62" s="82"/>
      <c r="U62" s="82"/>
      <c r="V62" s="83"/>
      <c r="W62" s="84"/>
      <c r="X62" s="80"/>
      <c r="Y62" s="81"/>
      <c r="Z62" s="79" t="e">
        <f t="shared" si="16"/>
        <v>#N/A</v>
      </c>
      <c r="AA62" s="76"/>
      <c r="AB62" s="80"/>
      <c r="AC62" s="79"/>
      <c r="AD62" s="79"/>
      <c r="AE62" s="77"/>
      <c r="AF62" s="85" t="e">
        <f t="shared" si="17"/>
        <v>#N/A</v>
      </c>
      <c r="AG62" s="85" t="e">
        <f t="shared" si="18"/>
        <v>#N/A</v>
      </c>
      <c r="AH62" s="74" t="e">
        <f t="shared" si="19"/>
        <v>#N/A</v>
      </c>
      <c r="AI62" s="74" t="e">
        <f t="shared" si="20"/>
        <v>#N/A</v>
      </c>
      <c r="AJ62" s="75"/>
      <c r="AK62" s="75"/>
      <c r="AL62" s="75"/>
      <c r="AM62" s="75"/>
      <c r="AN62" s="75"/>
      <c r="AO62" s="75"/>
    </row>
    <row r="63" spans="1:41" s="217" customFormat="1" ht="30" customHeight="1" x14ac:dyDescent="0.15">
      <c r="A63" s="207"/>
      <c r="B63" s="76"/>
      <c r="C63" s="79"/>
      <c r="D63" s="79"/>
      <c r="E63" s="77" t="e">
        <f t="shared" si="11"/>
        <v>#N/A</v>
      </c>
      <c r="F63" s="78"/>
      <c r="G63" s="78"/>
      <c r="H63" s="79" t="e">
        <f t="shared" si="12"/>
        <v>#N/A</v>
      </c>
      <c r="I63" s="77" t="e">
        <f t="shared" si="13"/>
        <v>#N/A</v>
      </c>
      <c r="J63" s="77" t="e">
        <f t="shared" si="14"/>
        <v>#N/A</v>
      </c>
      <c r="K63" s="77"/>
      <c r="L63" s="80"/>
      <c r="M63" s="76"/>
      <c r="N63" s="79"/>
      <c r="O63" s="81"/>
      <c r="P63" s="79" t="e">
        <f t="shared" si="15"/>
        <v>#N/A</v>
      </c>
      <c r="Q63" s="82"/>
      <c r="R63" s="208"/>
      <c r="S63" s="82" t="str">
        <f t="shared" si="5"/>
        <v/>
      </c>
      <c r="T63" s="82"/>
      <c r="U63" s="82"/>
      <c r="V63" s="83"/>
      <c r="W63" s="84"/>
      <c r="X63" s="80"/>
      <c r="Y63" s="81"/>
      <c r="Z63" s="79" t="e">
        <f t="shared" si="16"/>
        <v>#N/A</v>
      </c>
      <c r="AA63" s="76"/>
      <c r="AB63" s="80"/>
      <c r="AC63" s="79"/>
      <c r="AD63" s="79"/>
      <c r="AE63" s="77"/>
      <c r="AF63" s="85" t="e">
        <f t="shared" si="17"/>
        <v>#N/A</v>
      </c>
      <c r="AG63" s="85" t="e">
        <f t="shared" si="18"/>
        <v>#N/A</v>
      </c>
      <c r="AH63" s="74" t="e">
        <f t="shared" si="19"/>
        <v>#N/A</v>
      </c>
      <c r="AI63" s="74" t="e">
        <f t="shared" si="20"/>
        <v>#N/A</v>
      </c>
      <c r="AJ63" s="75"/>
      <c r="AK63" s="75"/>
      <c r="AL63" s="75"/>
      <c r="AM63" s="75"/>
      <c r="AN63" s="75"/>
      <c r="AO63" s="75"/>
    </row>
    <row r="64" spans="1:41" s="217" customFormat="1" ht="30" customHeight="1" x14ac:dyDescent="0.15">
      <c r="A64" s="207"/>
      <c r="B64" s="76"/>
      <c r="C64" s="79"/>
      <c r="D64" s="79"/>
      <c r="E64" s="77" t="e">
        <f t="shared" si="11"/>
        <v>#N/A</v>
      </c>
      <c r="F64" s="78"/>
      <c r="G64" s="78"/>
      <c r="H64" s="79" t="e">
        <f t="shared" si="12"/>
        <v>#N/A</v>
      </c>
      <c r="I64" s="77" t="e">
        <f t="shared" si="13"/>
        <v>#N/A</v>
      </c>
      <c r="J64" s="77" t="e">
        <f t="shared" si="14"/>
        <v>#N/A</v>
      </c>
      <c r="K64" s="77"/>
      <c r="L64" s="80"/>
      <c r="M64" s="76"/>
      <c r="N64" s="79"/>
      <c r="O64" s="81"/>
      <c r="P64" s="79" t="e">
        <f t="shared" si="15"/>
        <v>#N/A</v>
      </c>
      <c r="Q64" s="82"/>
      <c r="R64" s="208"/>
      <c r="S64" s="82" t="str">
        <f t="shared" si="5"/>
        <v/>
      </c>
      <c r="T64" s="82"/>
      <c r="U64" s="82"/>
      <c r="V64" s="83"/>
      <c r="W64" s="84"/>
      <c r="X64" s="80"/>
      <c r="Y64" s="81"/>
      <c r="Z64" s="79" t="e">
        <f t="shared" si="16"/>
        <v>#N/A</v>
      </c>
      <c r="AA64" s="76"/>
      <c r="AB64" s="80"/>
      <c r="AC64" s="79"/>
      <c r="AD64" s="79"/>
      <c r="AE64" s="77"/>
      <c r="AF64" s="85" t="e">
        <f t="shared" si="17"/>
        <v>#N/A</v>
      </c>
      <c r="AG64" s="85" t="e">
        <f t="shared" si="18"/>
        <v>#N/A</v>
      </c>
      <c r="AH64" s="74" t="e">
        <f t="shared" si="19"/>
        <v>#N/A</v>
      </c>
      <c r="AI64" s="74" t="e">
        <f t="shared" si="20"/>
        <v>#N/A</v>
      </c>
      <c r="AJ64" s="75"/>
      <c r="AK64" s="75"/>
      <c r="AL64" s="75"/>
      <c r="AM64" s="75"/>
      <c r="AN64" s="75"/>
      <c r="AO64" s="75"/>
    </row>
    <row r="65" spans="1:41" s="217" customFormat="1" ht="30" customHeight="1" x14ac:dyDescent="0.15">
      <c r="A65" s="207"/>
      <c r="B65" s="76"/>
      <c r="C65" s="79"/>
      <c r="D65" s="79"/>
      <c r="E65" s="77" t="e">
        <f t="shared" si="11"/>
        <v>#N/A</v>
      </c>
      <c r="F65" s="78"/>
      <c r="G65" s="78"/>
      <c r="H65" s="79" t="e">
        <f t="shared" si="12"/>
        <v>#N/A</v>
      </c>
      <c r="I65" s="77" t="e">
        <f t="shared" si="13"/>
        <v>#N/A</v>
      </c>
      <c r="J65" s="77" t="e">
        <f t="shared" si="14"/>
        <v>#N/A</v>
      </c>
      <c r="K65" s="77"/>
      <c r="L65" s="80"/>
      <c r="M65" s="76"/>
      <c r="N65" s="79"/>
      <c r="O65" s="81"/>
      <c r="P65" s="79" t="e">
        <f t="shared" si="15"/>
        <v>#N/A</v>
      </c>
      <c r="Q65" s="82"/>
      <c r="R65" s="208"/>
      <c r="S65" s="82" t="str">
        <f t="shared" si="5"/>
        <v/>
      </c>
      <c r="T65" s="82"/>
      <c r="U65" s="82"/>
      <c r="V65" s="83"/>
      <c r="W65" s="84"/>
      <c r="X65" s="80"/>
      <c r="Y65" s="81"/>
      <c r="Z65" s="79" t="e">
        <f t="shared" si="16"/>
        <v>#N/A</v>
      </c>
      <c r="AA65" s="76"/>
      <c r="AB65" s="80"/>
      <c r="AC65" s="79"/>
      <c r="AD65" s="79"/>
      <c r="AE65" s="77"/>
      <c r="AF65" s="85" t="e">
        <f t="shared" si="17"/>
        <v>#N/A</v>
      </c>
      <c r="AG65" s="85" t="e">
        <f t="shared" si="18"/>
        <v>#N/A</v>
      </c>
      <c r="AH65" s="74" t="e">
        <f t="shared" si="19"/>
        <v>#N/A</v>
      </c>
      <c r="AI65" s="74" t="e">
        <f t="shared" si="20"/>
        <v>#N/A</v>
      </c>
      <c r="AJ65" s="75"/>
      <c r="AK65" s="75"/>
      <c r="AL65" s="75"/>
      <c r="AM65" s="75"/>
      <c r="AN65" s="75"/>
      <c r="AO65" s="75"/>
    </row>
    <row r="66" spans="1:41" s="217" customFormat="1" ht="30" customHeight="1" x14ac:dyDescent="0.15">
      <c r="A66" s="207"/>
      <c r="B66" s="76"/>
      <c r="C66" s="79"/>
      <c r="D66" s="79"/>
      <c r="E66" s="77" t="e">
        <f t="shared" si="11"/>
        <v>#N/A</v>
      </c>
      <c r="F66" s="78"/>
      <c r="G66" s="78"/>
      <c r="H66" s="79" t="e">
        <f t="shared" si="12"/>
        <v>#N/A</v>
      </c>
      <c r="I66" s="77" t="e">
        <f t="shared" si="13"/>
        <v>#N/A</v>
      </c>
      <c r="J66" s="77" t="e">
        <f t="shared" si="14"/>
        <v>#N/A</v>
      </c>
      <c r="K66" s="77"/>
      <c r="L66" s="80"/>
      <c r="M66" s="76"/>
      <c r="N66" s="79"/>
      <c r="O66" s="81"/>
      <c r="P66" s="79" t="e">
        <f t="shared" si="15"/>
        <v>#N/A</v>
      </c>
      <c r="Q66" s="82"/>
      <c r="R66" s="208"/>
      <c r="S66" s="82" t="str">
        <f t="shared" si="5"/>
        <v/>
      </c>
      <c r="T66" s="82"/>
      <c r="U66" s="82"/>
      <c r="V66" s="83"/>
      <c r="W66" s="84"/>
      <c r="X66" s="80"/>
      <c r="Y66" s="81"/>
      <c r="Z66" s="79" t="e">
        <f t="shared" si="16"/>
        <v>#N/A</v>
      </c>
      <c r="AA66" s="76"/>
      <c r="AB66" s="80"/>
      <c r="AC66" s="79"/>
      <c r="AD66" s="79"/>
      <c r="AE66" s="77"/>
      <c r="AF66" s="85" t="e">
        <f t="shared" si="17"/>
        <v>#N/A</v>
      </c>
      <c r="AG66" s="85" t="e">
        <f t="shared" si="18"/>
        <v>#N/A</v>
      </c>
      <c r="AH66" s="74" t="e">
        <f t="shared" si="19"/>
        <v>#N/A</v>
      </c>
      <c r="AI66" s="74" t="e">
        <f t="shared" si="20"/>
        <v>#N/A</v>
      </c>
      <c r="AJ66" s="75"/>
      <c r="AK66" s="75"/>
      <c r="AL66" s="75"/>
      <c r="AM66" s="75"/>
      <c r="AN66" s="75"/>
      <c r="AO66" s="75"/>
    </row>
    <row r="67" spans="1:41" s="217" customFormat="1" ht="30" customHeight="1" x14ac:dyDescent="0.15">
      <c r="A67" s="207"/>
      <c r="B67" s="76"/>
      <c r="C67" s="79"/>
      <c r="D67" s="79"/>
      <c r="E67" s="77" t="e">
        <f t="shared" si="11"/>
        <v>#N/A</v>
      </c>
      <c r="F67" s="78"/>
      <c r="G67" s="78"/>
      <c r="H67" s="79" t="e">
        <f t="shared" si="12"/>
        <v>#N/A</v>
      </c>
      <c r="I67" s="77" t="e">
        <f t="shared" si="13"/>
        <v>#N/A</v>
      </c>
      <c r="J67" s="77" t="e">
        <f t="shared" si="14"/>
        <v>#N/A</v>
      </c>
      <c r="K67" s="77"/>
      <c r="L67" s="80"/>
      <c r="M67" s="76"/>
      <c r="N67" s="79"/>
      <c r="O67" s="81"/>
      <c r="P67" s="79" t="e">
        <f t="shared" si="15"/>
        <v>#N/A</v>
      </c>
      <c r="Q67" s="82"/>
      <c r="R67" s="208"/>
      <c r="S67" s="82" t="str">
        <f t="shared" si="5"/>
        <v/>
      </c>
      <c r="T67" s="82"/>
      <c r="U67" s="82"/>
      <c r="V67" s="83"/>
      <c r="W67" s="84"/>
      <c r="X67" s="80"/>
      <c r="Y67" s="81"/>
      <c r="Z67" s="79" t="e">
        <f t="shared" si="16"/>
        <v>#N/A</v>
      </c>
      <c r="AA67" s="76"/>
      <c r="AB67" s="80"/>
      <c r="AC67" s="79"/>
      <c r="AD67" s="79"/>
      <c r="AE67" s="77"/>
      <c r="AF67" s="85" t="e">
        <f t="shared" si="17"/>
        <v>#N/A</v>
      </c>
      <c r="AG67" s="85" t="e">
        <f t="shared" si="18"/>
        <v>#N/A</v>
      </c>
      <c r="AH67" s="74" t="e">
        <f t="shared" si="19"/>
        <v>#N/A</v>
      </c>
      <c r="AI67" s="74" t="e">
        <f t="shared" si="20"/>
        <v>#N/A</v>
      </c>
      <c r="AJ67" s="75"/>
      <c r="AK67" s="75"/>
      <c r="AL67" s="75"/>
      <c r="AM67" s="75"/>
      <c r="AN67" s="75"/>
      <c r="AO67" s="75"/>
    </row>
    <row r="68" spans="1:41" s="217" customFormat="1" ht="30" customHeight="1" x14ac:dyDescent="0.15">
      <c r="A68" s="207"/>
      <c r="B68" s="76"/>
      <c r="C68" s="79"/>
      <c r="D68" s="79"/>
      <c r="E68" s="77" t="e">
        <f t="shared" si="11"/>
        <v>#N/A</v>
      </c>
      <c r="F68" s="78"/>
      <c r="G68" s="78"/>
      <c r="H68" s="79" t="e">
        <f t="shared" si="12"/>
        <v>#N/A</v>
      </c>
      <c r="I68" s="77" t="e">
        <f t="shared" si="13"/>
        <v>#N/A</v>
      </c>
      <c r="J68" s="77" t="e">
        <f t="shared" si="14"/>
        <v>#N/A</v>
      </c>
      <c r="K68" s="77"/>
      <c r="L68" s="80"/>
      <c r="M68" s="76"/>
      <c r="N68" s="79"/>
      <c r="O68" s="81"/>
      <c r="P68" s="79" t="e">
        <f t="shared" si="15"/>
        <v>#N/A</v>
      </c>
      <c r="Q68" s="82"/>
      <c r="R68" s="208"/>
      <c r="S68" s="82" t="str">
        <f t="shared" si="5"/>
        <v/>
      </c>
      <c r="T68" s="82"/>
      <c r="U68" s="82"/>
      <c r="V68" s="83"/>
      <c r="W68" s="84"/>
      <c r="X68" s="80"/>
      <c r="Y68" s="81"/>
      <c r="Z68" s="79" t="e">
        <f t="shared" si="16"/>
        <v>#N/A</v>
      </c>
      <c r="AA68" s="76"/>
      <c r="AB68" s="80"/>
      <c r="AC68" s="79"/>
      <c r="AD68" s="79"/>
      <c r="AE68" s="77"/>
      <c r="AF68" s="85" t="e">
        <f t="shared" si="17"/>
        <v>#N/A</v>
      </c>
      <c r="AG68" s="85" t="e">
        <f t="shared" si="18"/>
        <v>#N/A</v>
      </c>
      <c r="AH68" s="74" t="e">
        <f t="shared" si="19"/>
        <v>#N/A</v>
      </c>
      <c r="AI68" s="74" t="e">
        <f t="shared" si="20"/>
        <v>#N/A</v>
      </c>
      <c r="AJ68" s="75"/>
      <c r="AK68" s="75"/>
      <c r="AL68" s="75"/>
      <c r="AM68" s="75"/>
      <c r="AN68" s="75"/>
      <c r="AO68" s="75"/>
    </row>
    <row r="69" spans="1:41" s="217" customFormat="1" ht="30" customHeight="1" x14ac:dyDescent="0.15">
      <c r="A69" s="207"/>
      <c r="B69" s="76"/>
      <c r="C69" s="79"/>
      <c r="D69" s="79"/>
      <c r="E69" s="77" t="e">
        <f t="shared" si="11"/>
        <v>#N/A</v>
      </c>
      <c r="F69" s="78"/>
      <c r="G69" s="78"/>
      <c r="H69" s="79" t="e">
        <f t="shared" si="12"/>
        <v>#N/A</v>
      </c>
      <c r="I69" s="77" t="e">
        <f t="shared" si="13"/>
        <v>#N/A</v>
      </c>
      <c r="J69" s="77" t="e">
        <f t="shared" si="14"/>
        <v>#N/A</v>
      </c>
      <c r="K69" s="77"/>
      <c r="L69" s="80"/>
      <c r="M69" s="76"/>
      <c r="N69" s="79"/>
      <c r="O69" s="81"/>
      <c r="P69" s="79" t="e">
        <f t="shared" si="15"/>
        <v>#N/A</v>
      </c>
      <c r="Q69" s="82"/>
      <c r="R69" s="208"/>
      <c r="S69" s="82" t="str">
        <f t="shared" si="5"/>
        <v/>
      </c>
      <c r="T69" s="82"/>
      <c r="U69" s="82"/>
      <c r="V69" s="83"/>
      <c r="W69" s="84"/>
      <c r="X69" s="80"/>
      <c r="Y69" s="81"/>
      <c r="Z69" s="79" t="e">
        <f t="shared" si="16"/>
        <v>#N/A</v>
      </c>
      <c r="AA69" s="76"/>
      <c r="AB69" s="80"/>
      <c r="AC69" s="79"/>
      <c r="AD69" s="79"/>
      <c r="AE69" s="77"/>
      <c r="AF69" s="85" t="e">
        <f t="shared" si="17"/>
        <v>#N/A</v>
      </c>
      <c r="AG69" s="85" t="e">
        <f t="shared" si="18"/>
        <v>#N/A</v>
      </c>
      <c r="AH69" s="74" t="e">
        <f t="shared" si="19"/>
        <v>#N/A</v>
      </c>
      <c r="AI69" s="74" t="e">
        <f t="shared" si="20"/>
        <v>#N/A</v>
      </c>
      <c r="AJ69" s="75"/>
      <c r="AK69" s="75"/>
      <c r="AL69" s="75"/>
      <c r="AM69" s="75"/>
      <c r="AN69" s="75"/>
      <c r="AO69" s="75"/>
    </row>
    <row r="70" spans="1:41" s="217" customFormat="1" ht="30" customHeight="1" x14ac:dyDescent="0.15">
      <c r="A70" s="207"/>
      <c r="B70" s="76"/>
      <c r="C70" s="79"/>
      <c r="D70" s="79"/>
      <c r="E70" s="77" t="e">
        <f t="shared" si="11"/>
        <v>#N/A</v>
      </c>
      <c r="F70" s="78"/>
      <c r="G70" s="78"/>
      <c r="H70" s="79" t="e">
        <f t="shared" si="12"/>
        <v>#N/A</v>
      </c>
      <c r="I70" s="77" t="e">
        <f t="shared" si="13"/>
        <v>#N/A</v>
      </c>
      <c r="J70" s="77" t="e">
        <f t="shared" si="14"/>
        <v>#N/A</v>
      </c>
      <c r="K70" s="77"/>
      <c r="L70" s="80"/>
      <c r="M70" s="76"/>
      <c r="N70" s="79"/>
      <c r="O70" s="81"/>
      <c r="P70" s="79" t="e">
        <f t="shared" si="15"/>
        <v>#N/A</v>
      </c>
      <c r="Q70" s="82"/>
      <c r="R70" s="208"/>
      <c r="S70" s="82" t="str">
        <f t="shared" si="5"/>
        <v/>
      </c>
      <c r="T70" s="82"/>
      <c r="U70" s="82"/>
      <c r="V70" s="83"/>
      <c r="W70" s="84"/>
      <c r="X70" s="80"/>
      <c r="Y70" s="81"/>
      <c r="Z70" s="79" t="e">
        <f t="shared" si="16"/>
        <v>#N/A</v>
      </c>
      <c r="AA70" s="76"/>
      <c r="AB70" s="80"/>
      <c r="AC70" s="79"/>
      <c r="AD70" s="79"/>
      <c r="AE70" s="77"/>
      <c r="AF70" s="85" t="e">
        <f t="shared" si="17"/>
        <v>#N/A</v>
      </c>
      <c r="AG70" s="85" t="e">
        <f t="shared" si="18"/>
        <v>#N/A</v>
      </c>
      <c r="AH70" s="74" t="e">
        <f t="shared" si="19"/>
        <v>#N/A</v>
      </c>
      <c r="AI70" s="74" t="e">
        <f t="shared" si="20"/>
        <v>#N/A</v>
      </c>
      <c r="AJ70" s="75"/>
      <c r="AK70" s="75"/>
      <c r="AL70" s="75"/>
      <c r="AM70" s="75"/>
      <c r="AN70" s="75"/>
      <c r="AO70" s="75"/>
    </row>
    <row r="71" spans="1:41" s="217" customFormat="1" ht="30" customHeight="1" x14ac:dyDescent="0.15">
      <c r="A71" s="207"/>
      <c r="B71" s="76"/>
      <c r="C71" s="79"/>
      <c r="D71" s="79"/>
      <c r="E71" s="77" t="e">
        <f t="shared" si="11"/>
        <v>#N/A</v>
      </c>
      <c r="F71" s="78"/>
      <c r="G71" s="78"/>
      <c r="H71" s="79" t="e">
        <f t="shared" si="12"/>
        <v>#N/A</v>
      </c>
      <c r="I71" s="77" t="e">
        <f t="shared" si="13"/>
        <v>#N/A</v>
      </c>
      <c r="J71" s="77" t="e">
        <f t="shared" si="14"/>
        <v>#N/A</v>
      </c>
      <c r="K71" s="77"/>
      <c r="L71" s="80"/>
      <c r="M71" s="76"/>
      <c r="N71" s="79"/>
      <c r="O71" s="81"/>
      <c r="P71" s="79" t="e">
        <f t="shared" si="15"/>
        <v>#N/A</v>
      </c>
      <c r="Q71" s="82"/>
      <c r="R71" s="208"/>
      <c r="S71" s="82" t="str">
        <f t="shared" si="5"/>
        <v/>
      </c>
      <c r="T71" s="82"/>
      <c r="U71" s="82"/>
      <c r="V71" s="83"/>
      <c r="W71" s="84"/>
      <c r="X71" s="80"/>
      <c r="Y71" s="81"/>
      <c r="Z71" s="79" t="e">
        <f t="shared" si="16"/>
        <v>#N/A</v>
      </c>
      <c r="AA71" s="76"/>
      <c r="AB71" s="80"/>
      <c r="AC71" s="79"/>
      <c r="AD71" s="79"/>
      <c r="AE71" s="77"/>
      <c r="AF71" s="85" t="e">
        <f t="shared" si="17"/>
        <v>#N/A</v>
      </c>
      <c r="AG71" s="85" t="e">
        <f t="shared" si="18"/>
        <v>#N/A</v>
      </c>
      <c r="AH71" s="74" t="e">
        <f t="shared" si="19"/>
        <v>#N/A</v>
      </c>
      <c r="AI71" s="74" t="e">
        <f t="shared" si="20"/>
        <v>#N/A</v>
      </c>
      <c r="AJ71" s="75"/>
      <c r="AK71" s="75"/>
      <c r="AL71" s="75"/>
      <c r="AM71" s="75"/>
      <c r="AN71" s="75"/>
      <c r="AO71" s="75"/>
    </row>
    <row r="72" spans="1:41" s="217" customFormat="1" ht="30" customHeight="1" x14ac:dyDescent="0.15">
      <c r="A72" s="207"/>
      <c r="B72" s="76"/>
      <c r="C72" s="79"/>
      <c r="D72" s="79"/>
      <c r="E72" s="77" t="e">
        <f t="shared" si="11"/>
        <v>#N/A</v>
      </c>
      <c r="F72" s="78"/>
      <c r="G72" s="78"/>
      <c r="H72" s="79" t="e">
        <f t="shared" si="12"/>
        <v>#N/A</v>
      </c>
      <c r="I72" s="77" t="e">
        <f t="shared" si="13"/>
        <v>#N/A</v>
      </c>
      <c r="J72" s="77" t="e">
        <f t="shared" si="14"/>
        <v>#N/A</v>
      </c>
      <c r="K72" s="77"/>
      <c r="L72" s="80"/>
      <c r="M72" s="76"/>
      <c r="N72" s="79"/>
      <c r="O72" s="81"/>
      <c r="P72" s="79" t="e">
        <f t="shared" si="15"/>
        <v>#N/A</v>
      </c>
      <c r="Q72" s="82"/>
      <c r="R72" s="208"/>
      <c r="S72" s="82" t="str">
        <f t="shared" si="5"/>
        <v/>
      </c>
      <c r="T72" s="82"/>
      <c r="U72" s="82"/>
      <c r="V72" s="83"/>
      <c r="W72" s="84"/>
      <c r="X72" s="80"/>
      <c r="Y72" s="81"/>
      <c r="Z72" s="79" t="e">
        <f t="shared" si="16"/>
        <v>#N/A</v>
      </c>
      <c r="AA72" s="76"/>
      <c r="AB72" s="80"/>
      <c r="AC72" s="79"/>
      <c r="AD72" s="79"/>
      <c r="AE72" s="77"/>
      <c r="AF72" s="85" t="e">
        <f t="shared" si="17"/>
        <v>#N/A</v>
      </c>
      <c r="AG72" s="85" t="e">
        <f t="shared" si="18"/>
        <v>#N/A</v>
      </c>
      <c r="AH72" s="74" t="e">
        <f t="shared" si="19"/>
        <v>#N/A</v>
      </c>
      <c r="AI72" s="74" t="e">
        <f t="shared" si="20"/>
        <v>#N/A</v>
      </c>
      <c r="AJ72" s="75"/>
      <c r="AK72" s="75"/>
      <c r="AL72" s="75"/>
      <c r="AM72" s="75"/>
      <c r="AN72" s="75"/>
      <c r="AO72" s="75"/>
    </row>
    <row r="73" spans="1:41" s="217" customFormat="1" ht="30" customHeight="1" x14ac:dyDescent="0.15">
      <c r="A73" s="207"/>
      <c r="B73" s="76"/>
      <c r="C73" s="79"/>
      <c r="D73" s="79"/>
      <c r="E73" s="77" t="e">
        <f t="shared" si="11"/>
        <v>#N/A</v>
      </c>
      <c r="F73" s="78"/>
      <c r="G73" s="78"/>
      <c r="H73" s="79" t="e">
        <f t="shared" si="12"/>
        <v>#N/A</v>
      </c>
      <c r="I73" s="77" t="e">
        <f t="shared" si="13"/>
        <v>#N/A</v>
      </c>
      <c r="J73" s="77" t="e">
        <f t="shared" si="14"/>
        <v>#N/A</v>
      </c>
      <c r="K73" s="77"/>
      <c r="L73" s="80"/>
      <c r="M73" s="76"/>
      <c r="N73" s="79"/>
      <c r="O73" s="81"/>
      <c r="P73" s="79" t="e">
        <f t="shared" si="15"/>
        <v>#N/A</v>
      </c>
      <c r="Q73" s="82"/>
      <c r="R73" s="208"/>
      <c r="S73" s="82" t="str">
        <f t="shared" si="5"/>
        <v/>
      </c>
      <c r="T73" s="82"/>
      <c r="U73" s="82"/>
      <c r="V73" s="83"/>
      <c r="W73" s="84"/>
      <c r="X73" s="80"/>
      <c r="Y73" s="81"/>
      <c r="Z73" s="79" t="e">
        <f t="shared" si="16"/>
        <v>#N/A</v>
      </c>
      <c r="AA73" s="76"/>
      <c r="AB73" s="80"/>
      <c r="AC73" s="79"/>
      <c r="AD73" s="79"/>
      <c r="AE73" s="77"/>
      <c r="AF73" s="85" t="e">
        <f t="shared" si="17"/>
        <v>#N/A</v>
      </c>
      <c r="AG73" s="85" t="e">
        <f t="shared" si="18"/>
        <v>#N/A</v>
      </c>
      <c r="AH73" s="74" t="e">
        <f t="shared" si="19"/>
        <v>#N/A</v>
      </c>
      <c r="AI73" s="74" t="e">
        <f t="shared" si="20"/>
        <v>#N/A</v>
      </c>
      <c r="AJ73" s="75"/>
      <c r="AK73" s="75"/>
      <c r="AL73" s="75"/>
      <c r="AM73" s="75"/>
      <c r="AN73" s="75"/>
      <c r="AO73" s="75"/>
    </row>
    <row r="74" spans="1:41" s="217" customFormat="1" ht="30" customHeight="1" x14ac:dyDescent="0.15">
      <c r="A74" s="207"/>
      <c r="B74" s="76"/>
      <c r="C74" s="79"/>
      <c r="D74" s="79"/>
      <c r="E74" s="77" t="e">
        <f t="shared" si="11"/>
        <v>#N/A</v>
      </c>
      <c r="F74" s="78"/>
      <c r="G74" s="78"/>
      <c r="H74" s="79" t="e">
        <f t="shared" si="12"/>
        <v>#N/A</v>
      </c>
      <c r="I74" s="77" t="e">
        <f t="shared" si="13"/>
        <v>#N/A</v>
      </c>
      <c r="J74" s="77" t="e">
        <f t="shared" si="14"/>
        <v>#N/A</v>
      </c>
      <c r="K74" s="77"/>
      <c r="L74" s="80"/>
      <c r="M74" s="76"/>
      <c r="N74" s="79"/>
      <c r="O74" s="81"/>
      <c r="P74" s="79" t="e">
        <f t="shared" si="15"/>
        <v>#N/A</v>
      </c>
      <c r="Q74" s="82"/>
      <c r="R74" s="208"/>
      <c r="S74" s="82" t="str">
        <f t="shared" si="5"/>
        <v/>
      </c>
      <c r="T74" s="82"/>
      <c r="U74" s="82"/>
      <c r="V74" s="83"/>
      <c r="W74" s="84"/>
      <c r="X74" s="80"/>
      <c r="Y74" s="81"/>
      <c r="Z74" s="79" t="e">
        <f t="shared" si="16"/>
        <v>#N/A</v>
      </c>
      <c r="AA74" s="76"/>
      <c r="AB74" s="80"/>
      <c r="AC74" s="79"/>
      <c r="AD74" s="79"/>
      <c r="AE74" s="77"/>
      <c r="AF74" s="85" t="e">
        <f t="shared" si="17"/>
        <v>#N/A</v>
      </c>
      <c r="AG74" s="85" t="e">
        <f t="shared" si="18"/>
        <v>#N/A</v>
      </c>
      <c r="AH74" s="74" t="e">
        <f t="shared" si="19"/>
        <v>#N/A</v>
      </c>
      <c r="AI74" s="74" t="e">
        <f t="shared" si="20"/>
        <v>#N/A</v>
      </c>
      <c r="AJ74" s="75"/>
      <c r="AK74" s="75"/>
      <c r="AL74" s="75"/>
      <c r="AM74" s="75"/>
      <c r="AN74" s="75"/>
      <c r="AO74" s="75"/>
    </row>
    <row r="75" spans="1:41" s="217" customFormat="1" ht="30" customHeight="1" x14ac:dyDescent="0.15">
      <c r="A75" s="207"/>
      <c r="B75" s="76"/>
      <c r="C75" s="79"/>
      <c r="D75" s="79"/>
      <c r="E75" s="77" t="e">
        <f t="shared" ref="E75:E106" si="21">IF(VLOOKUP(F75,設備分類表,5)=0,"",VLOOKUP(F75,設備分類表,5))</f>
        <v>#N/A</v>
      </c>
      <c r="F75" s="78"/>
      <c r="G75" s="78"/>
      <c r="H75" s="79" t="e">
        <f t="shared" ref="H75:H106" si="22">VLOOKUP(F75,設備分類表,2)</f>
        <v>#N/A</v>
      </c>
      <c r="I75" s="77" t="e">
        <f t="shared" ref="I75:I106" si="23">VLOOKUP(F75,設備分類表,3)</f>
        <v>#N/A</v>
      </c>
      <c r="J75" s="77" t="e">
        <f t="shared" ref="J75:J106" si="24">IF(VLOOKUP(F75,設備分類表,4)=0,"",VLOOKUP(F75,設備分類表,4))</f>
        <v>#N/A</v>
      </c>
      <c r="K75" s="77"/>
      <c r="L75" s="80"/>
      <c r="M75" s="76"/>
      <c r="N75" s="79"/>
      <c r="O75" s="81"/>
      <c r="P75" s="79" t="e">
        <f t="shared" ref="P75:P106" si="25">IF(VLOOKUP(F75,設備分類表,7)=0,"",VLOOKUP(F75,設備分類表,7))</f>
        <v>#N/A</v>
      </c>
      <c r="Q75" s="82"/>
      <c r="R75" s="208"/>
      <c r="S75" s="82" t="str">
        <f t="shared" si="5"/>
        <v/>
      </c>
      <c r="T75" s="82"/>
      <c r="U75" s="82"/>
      <c r="V75" s="83"/>
      <c r="W75" s="84"/>
      <c r="X75" s="80"/>
      <c r="Y75" s="81"/>
      <c r="Z75" s="79" t="e">
        <f t="shared" ref="Z75:Z106" si="26">IF(VLOOKUP(F75,設備分類表,8)=0,"",VLOOKUP(F75,設備分類表,8))</f>
        <v>#N/A</v>
      </c>
      <c r="AA75" s="76"/>
      <c r="AB75" s="80"/>
      <c r="AC75" s="79"/>
      <c r="AD75" s="79"/>
      <c r="AE75" s="77"/>
      <c r="AF75" s="85" t="e">
        <f t="shared" ref="AF75:AF106" si="27">IF(ISBLANK(F75),NA(),IF(ISERROR(MATCH(F75,分類番号,0)),"※「分類番号」欄が違います",""))</f>
        <v>#N/A</v>
      </c>
      <c r="AG75" s="85" t="e">
        <f t="shared" ref="AG75:AG106" si="28">IF(AND(VLOOKUP(F75,設備分類表,7)="式",O75&lt;&gt;1),"※「数量」欄が違います","")</f>
        <v>#N/A</v>
      </c>
      <c r="AH75" s="74" t="e">
        <f t="shared" ref="AH75:AH106" si="29">IF(AND(VLOOKUP(F75,設備分類表,12)&lt;&gt;"ｵｰﾊﾞｰﾎｰﾙ",T75="修繕"),"※「修繕・更新」欄が違います","")</f>
        <v>#N/A</v>
      </c>
      <c r="AI75" s="74" t="e">
        <f t="shared" ref="AI75:AI106" si="30">IF(AND(VLOOKUP(F75,設備分類表,8)="－",Y75&lt;&gt;""),"※容量は「仕様」欄に書いてください","")</f>
        <v>#N/A</v>
      </c>
      <c r="AJ75" s="75"/>
      <c r="AK75" s="75"/>
      <c r="AL75" s="75"/>
      <c r="AM75" s="75"/>
      <c r="AN75" s="75"/>
      <c r="AO75" s="75"/>
    </row>
    <row r="76" spans="1:41" s="217" customFormat="1" ht="30" customHeight="1" x14ac:dyDescent="0.15">
      <c r="A76" s="207"/>
      <c r="B76" s="76"/>
      <c r="C76" s="79"/>
      <c r="D76" s="79"/>
      <c r="E76" s="77" t="e">
        <f t="shared" si="21"/>
        <v>#N/A</v>
      </c>
      <c r="F76" s="78"/>
      <c r="G76" s="78"/>
      <c r="H76" s="79" t="e">
        <f t="shared" si="22"/>
        <v>#N/A</v>
      </c>
      <c r="I76" s="77" t="e">
        <f t="shared" si="23"/>
        <v>#N/A</v>
      </c>
      <c r="J76" s="77" t="e">
        <f t="shared" si="24"/>
        <v>#N/A</v>
      </c>
      <c r="K76" s="77"/>
      <c r="L76" s="80"/>
      <c r="M76" s="76"/>
      <c r="N76" s="79"/>
      <c r="O76" s="81"/>
      <c r="P76" s="79" t="e">
        <f t="shared" si="25"/>
        <v>#N/A</v>
      </c>
      <c r="Q76" s="82"/>
      <c r="R76" s="208"/>
      <c r="S76" s="82" t="str">
        <f t="shared" si="5"/>
        <v/>
      </c>
      <c r="T76" s="82"/>
      <c r="U76" s="82"/>
      <c r="V76" s="83"/>
      <c r="W76" s="84"/>
      <c r="X76" s="80"/>
      <c r="Y76" s="81"/>
      <c r="Z76" s="79" t="e">
        <f t="shared" si="26"/>
        <v>#N/A</v>
      </c>
      <c r="AA76" s="76"/>
      <c r="AB76" s="80"/>
      <c r="AC76" s="79"/>
      <c r="AD76" s="79"/>
      <c r="AE76" s="77"/>
      <c r="AF76" s="85" t="e">
        <f t="shared" si="27"/>
        <v>#N/A</v>
      </c>
      <c r="AG76" s="85" t="e">
        <f t="shared" si="28"/>
        <v>#N/A</v>
      </c>
      <c r="AH76" s="74" t="e">
        <f t="shared" si="29"/>
        <v>#N/A</v>
      </c>
      <c r="AI76" s="74" t="e">
        <f t="shared" si="30"/>
        <v>#N/A</v>
      </c>
      <c r="AJ76" s="75"/>
      <c r="AK76" s="75"/>
      <c r="AL76" s="75"/>
      <c r="AM76" s="75"/>
      <c r="AN76" s="75"/>
      <c r="AO76" s="75"/>
    </row>
    <row r="77" spans="1:41" s="217" customFormat="1" ht="30" customHeight="1" x14ac:dyDescent="0.15">
      <c r="A77" s="207"/>
      <c r="B77" s="76"/>
      <c r="C77" s="79"/>
      <c r="D77" s="79"/>
      <c r="E77" s="77" t="e">
        <f t="shared" si="21"/>
        <v>#N/A</v>
      </c>
      <c r="F77" s="78"/>
      <c r="G77" s="78"/>
      <c r="H77" s="79" t="e">
        <f t="shared" si="22"/>
        <v>#N/A</v>
      </c>
      <c r="I77" s="77" t="e">
        <f t="shared" si="23"/>
        <v>#N/A</v>
      </c>
      <c r="J77" s="77" t="e">
        <f t="shared" si="24"/>
        <v>#N/A</v>
      </c>
      <c r="K77" s="77"/>
      <c r="L77" s="80"/>
      <c r="M77" s="76"/>
      <c r="N77" s="79"/>
      <c r="O77" s="81"/>
      <c r="P77" s="79" t="e">
        <f t="shared" si="25"/>
        <v>#N/A</v>
      </c>
      <c r="Q77" s="82"/>
      <c r="R77" s="208"/>
      <c r="S77" s="82" t="str">
        <f t="shared" si="5"/>
        <v/>
      </c>
      <c r="T77" s="82"/>
      <c r="U77" s="82"/>
      <c r="V77" s="83"/>
      <c r="W77" s="84"/>
      <c r="X77" s="80"/>
      <c r="Y77" s="81"/>
      <c r="Z77" s="79" t="e">
        <f t="shared" si="26"/>
        <v>#N/A</v>
      </c>
      <c r="AA77" s="76"/>
      <c r="AB77" s="80"/>
      <c r="AC77" s="79"/>
      <c r="AD77" s="79"/>
      <c r="AE77" s="77"/>
      <c r="AF77" s="85" t="e">
        <f t="shared" si="27"/>
        <v>#N/A</v>
      </c>
      <c r="AG77" s="85" t="e">
        <f t="shared" si="28"/>
        <v>#N/A</v>
      </c>
      <c r="AH77" s="74" t="e">
        <f t="shared" si="29"/>
        <v>#N/A</v>
      </c>
      <c r="AI77" s="74" t="e">
        <f t="shared" si="30"/>
        <v>#N/A</v>
      </c>
      <c r="AJ77" s="75"/>
      <c r="AK77" s="75"/>
      <c r="AL77" s="75"/>
      <c r="AM77" s="75"/>
      <c r="AN77" s="75"/>
      <c r="AO77" s="75"/>
    </row>
    <row r="78" spans="1:41" s="217" customFormat="1" ht="30" customHeight="1" x14ac:dyDescent="0.15">
      <c r="A78" s="207"/>
      <c r="B78" s="76"/>
      <c r="C78" s="79"/>
      <c r="D78" s="79"/>
      <c r="E78" s="77" t="e">
        <f t="shared" si="21"/>
        <v>#N/A</v>
      </c>
      <c r="F78" s="78"/>
      <c r="G78" s="78"/>
      <c r="H78" s="79" t="e">
        <f t="shared" si="22"/>
        <v>#N/A</v>
      </c>
      <c r="I78" s="77" t="e">
        <f t="shared" si="23"/>
        <v>#N/A</v>
      </c>
      <c r="J78" s="77" t="e">
        <f t="shared" si="24"/>
        <v>#N/A</v>
      </c>
      <c r="K78" s="77"/>
      <c r="L78" s="80"/>
      <c r="M78" s="76"/>
      <c r="N78" s="79"/>
      <c r="O78" s="81"/>
      <c r="P78" s="79" t="e">
        <f t="shared" si="25"/>
        <v>#N/A</v>
      </c>
      <c r="Q78" s="82"/>
      <c r="R78" s="208"/>
      <c r="S78" s="82" t="str">
        <f t="shared" si="5"/>
        <v/>
      </c>
      <c r="T78" s="82"/>
      <c r="U78" s="82"/>
      <c r="V78" s="83"/>
      <c r="W78" s="84"/>
      <c r="X78" s="80"/>
      <c r="Y78" s="81"/>
      <c r="Z78" s="79" t="e">
        <f t="shared" si="26"/>
        <v>#N/A</v>
      </c>
      <c r="AA78" s="76"/>
      <c r="AB78" s="80"/>
      <c r="AC78" s="79"/>
      <c r="AD78" s="79"/>
      <c r="AE78" s="77"/>
      <c r="AF78" s="85" t="e">
        <f t="shared" si="27"/>
        <v>#N/A</v>
      </c>
      <c r="AG78" s="85" t="e">
        <f t="shared" si="28"/>
        <v>#N/A</v>
      </c>
      <c r="AH78" s="74" t="e">
        <f t="shared" si="29"/>
        <v>#N/A</v>
      </c>
      <c r="AI78" s="74" t="e">
        <f t="shared" si="30"/>
        <v>#N/A</v>
      </c>
      <c r="AJ78" s="75"/>
      <c r="AK78" s="75"/>
      <c r="AL78" s="75"/>
      <c r="AM78" s="75"/>
      <c r="AN78" s="75"/>
      <c r="AO78" s="75"/>
    </row>
    <row r="79" spans="1:41" s="217" customFormat="1" ht="30" customHeight="1" x14ac:dyDescent="0.15">
      <c r="A79" s="207"/>
      <c r="B79" s="76"/>
      <c r="C79" s="79"/>
      <c r="D79" s="79"/>
      <c r="E79" s="77" t="e">
        <f t="shared" si="21"/>
        <v>#N/A</v>
      </c>
      <c r="F79" s="78"/>
      <c r="G79" s="78"/>
      <c r="H79" s="79" t="e">
        <f t="shared" si="22"/>
        <v>#N/A</v>
      </c>
      <c r="I79" s="77" t="e">
        <f t="shared" si="23"/>
        <v>#N/A</v>
      </c>
      <c r="J79" s="77" t="e">
        <f t="shared" si="24"/>
        <v>#N/A</v>
      </c>
      <c r="K79" s="77"/>
      <c r="L79" s="80"/>
      <c r="M79" s="76"/>
      <c r="N79" s="79"/>
      <c r="O79" s="81"/>
      <c r="P79" s="79" t="e">
        <f t="shared" si="25"/>
        <v>#N/A</v>
      </c>
      <c r="Q79" s="82"/>
      <c r="R79" s="208"/>
      <c r="S79" s="82" t="str">
        <f t="shared" si="5"/>
        <v/>
      </c>
      <c r="T79" s="82"/>
      <c r="U79" s="82"/>
      <c r="V79" s="83"/>
      <c r="W79" s="84"/>
      <c r="X79" s="80"/>
      <c r="Y79" s="81"/>
      <c r="Z79" s="79" t="e">
        <f t="shared" si="26"/>
        <v>#N/A</v>
      </c>
      <c r="AA79" s="76"/>
      <c r="AB79" s="80"/>
      <c r="AC79" s="79"/>
      <c r="AD79" s="79"/>
      <c r="AE79" s="77"/>
      <c r="AF79" s="85" t="e">
        <f t="shared" si="27"/>
        <v>#N/A</v>
      </c>
      <c r="AG79" s="85" t="e">
        <f t="shared" si="28"/>
        <v>#N/A</v>
      </c>
      <c r="AH79" s="74" t="e">
        <f t="shared" si="29"/>
        <v>#N/A</v>
      </c>
      <c r="AI79" s="74" t="e">
        <f t="shared" si="30"/>
        <v>#N/A</v>
      </c>
      <c r="AJ79" s="75"/>
      <c r="AK79" s="75"/>
      <c r="AL79" s="75"/>
      <c r="AM79" s="75"/>
      <c r="AN79" s="75"/>
      <c r="AO79" s="75"/>
    </row>
    <row r="80" spans="1:41" s="217" customFormat="1" ht="30" customHeight="1" x14ac:dyDescent="0.15">
      <c r="A80" s="207"/>
      <c r="B80" s="76"/>
      <c r="C80" s="79"/>
      <c r="D80" s="79"/>
      <c r="E80" s="77" t="e">
        <f t="shared" si="21"/>
        <v>#N/A</v>
      </c>
      <c r="F80" s="78"/>
      <c r="G80" s="78"/>
      <c r="H80" s="79" t="e">
        <f t="shared" si="22"/>
        <v>#N/A</v>
      </c>
      <c r="I80" s="77" t="e">
        <f t="shared" si="23"/>
        <v>#N/A</v>
      </c>
      <c r="J80" s="77" t="e">
        <f t="shared" si="24"/>
        <v>#N/A</v>
      </c>
      <c r="K80" s="77"/>
      <c r="L80" s="80"/>
      <c r="M80" s="76"/>
      <c r="N80" s="79"/>
      <c r="O80" s="81"/>
      <c r="P80" s="79" t="e">
        <f t="shared" si="25"/>
        <v>#N/A</v>
      </c>
      <c r="Q80" s="82"/>
      <c r="R80" s="208"/>
      <c r="S80" s="82" t="str">
        <f t="shared" si="5"/>
        <v/>
      </c>
      <c r="T80" s="82"/>
      <c r="U80" s="82"/>
      <c r="V80" s="83"/>
      <c r="W80" s="84"/>
      <c r="X80" s="80"/>
      <c r="Y80" s="81"/>
      <c r="Z80" s="79" t="e">
        <f t="shared" si="26"/>
        <v>#N/A</v>
      </c>
      <c r="AA80" s="76"/>
      <c r="AB80" s="80"/>
      <c r="AC80" s="79"/>
      <c r="AD80" s="79"/>
      <c r="AE80" s="77"/>
      <c r="AF80" s="85" t="e">
        <f t="shared" si="27"/>
        <v>#N/A</v>
      </c>
      <c r="AG80" s="85" t="e">
        <f t="shared" si="28"/>
        <v>#N/A</v>
      </c>
      <c r="AH80" s="74" t="e">
        <f t="shared" si="29"/>
        <v>#N/A</v>
      </c>
      <c r="AI80" s="74" t="e">
        <f t="shared" si="30"/>
        <v>#N/A</v>
      </c>
      <c r="AJ80" s="75"/>
      <c r="AK80" s="75"/>
      <c r="AL80" s="75"/>
      <c r="AM80" s="75"/>
      <c r="AN80" s="75"/>
      <c r="AO80" s="75"/>
    </row>
    <row r="81" spans="1:41" s="217" customFormat="1" ht="30" customHeight="1" x14ac:dyDescent="0.15">
      <c r="A81" s="207"/>
      <c r="B81" s="76"/>
      <c r="C81" s="79"/>
      <c r="D81" s="79"/>
      <c r="E81" s="77" t="e">
        <f t="shared" si="21"/>
        <v>#N/A</v>
      </c>
      <c r="F81" s="78"/>
      <c r="G81" s="78"/>
      <c r="H81" s="79" t="e">
        <f t="shared" si="22"/>
        <v>#N/A</v>
      </c>
      <c r="I81" s="77" t="e">
        <f t="shared" si="23"/>
        <v>#N/A</v>
      </c>
      <c r="J81" s="77" t="e">
        <f t="shared" si="24"/>
        <v>#N/A</v>
      </c>
      <c r="K81" s="77"/>
      <c r="L81" s="80"/>
      <c r="M81" s="76"/>
      <c r="N81" s="79"/>
      <c r="O81" s="81"/>
      <c r="P81" s="79" t="e">
        <f t="shared" si="25"/>
        <v>#N/A</v>
      </c>
      <c r="Q81" s="82"/>
      <c r="R81" s="208"/>
      <c r="S81" s="82" t="str">
        <f t="shared" si="5"/>
        <v/>
      </c>
      <c r="T81" s="82"/>
      <c r="U81" s="82"/>
      <c r="V81" s="83"/>
      <c r="W81" s="84"/>
      <c r="X81" s="80"/>
      <c r="Y81" s="81"/>
      <c r="Z81" s="79" t="e">
        <f t="shared" si="26"/>
        <v>#N/A</v>
      </c>
      <c r="AA81" s="76"/>
      <c r="AB81" s="80"/>
      <c r="AC81" s="79"/>
      <c r="AD81" s="79"/>
      <c r="AE81" s="77"/>
      <c r="AF81" s="85" t="e">
        <f t="shared" si="27"/>
        <v>#N/A</v>
      </c>
      <c r="AG81" s="85" t="e">
        <f t="shared" si="28"/>
        <v>#N/A</v>
      </c>
      <c r="AH81" s="74" t="e">
        <f t="shared" si="29"/>
        <v>#N/A</v>
      </c>
      <c r="AI81" s="74" t="e">
        <f t="shared" si="30"/>
        <v>#N/A</v>
      </c>
      <c r="AJ81" s="75"/>
      <c r="AK81" s="75"/>
      <c r="AL81" s="75"/>
      <c r="AM81" s="75"/>
      <c r="AN81" s="75"/>
      <c r="AO81" s="75"/>
    </row>
    <row r="82" spans="1:41" s="217" customFormat="1" ht="30" customHeight="1" x14ac:dyDescent="0.15">
      <c r="A82" s="207"/>
      <c r="B82" s="76"/>
      <c r="C82" s="79"/>
      <c r="D82" s="79"/>
      <c r="E82" s="77" t="e">
        <f t="shared" si="21"/>
        <v>#N/A</v>
      </c>
      <c r="F82" s="78"/>
      <c r="G82" s="78"/>
      <c r="H82" s="79" t="e">
        <f t="shared" si="22"/>
        <v>#N/A</v>
      </c>
      <c r="I82" s="77" t="e">
        <f t="shared" si="23"/>
        <v>#N/A</v>
      </c>
      <c r="J82" s="77" t="e">
        <f t="shared" si="24"/>
        <v>#N/A</v>
      </c>
      <c r="K82" s="77"/>
      <c r="L82" s="80"/>
      <c r="M82" s="76"/>
      <c r="N82" s="79"/>
      <c r="O82" s="81"/>
      <c r="P82" s="79" t="e">
        <f t="shared" si="25"/>
        <v>#N/A</v>
      </c>
      <c r="Q82" s="82"/>
      <c r="R82" s="208"/>
      <c r="S82" s="82" t="str">
        <f t="shared" si="5"/>
        <v/>
      </c>
      <c r="T82" s="82"/>
      <c r="U82" s="82"/>
      <c r="V82" s="83"/>
      <c r="W82" s="84"/>
      <c r="X82" s="80"/>
      <c r="Y82" s="81"/>
      <c r="Z82" s="79" t="e">
        <f t="shared" si="26"/>
        <v>#N/A</v>
      </c>
      <c r="AA82" s="76"/>
      <c r="AB82" s="80"/>
      <c r="AC82" s="79"/>
      <c r="AD82" s="79"/>
      <c r="AE82" s="77"/>
      <c r="AF82" s="85" t="e">
        <f t="shared" si="27"/>
        <v>#N/A</v>
      </c>
      <c r="AG82" s="85" t="e">
        <f t="shared" si="28"/>
        <v>#N/A</v>
      </c>
      <c r="AH82" s="74" t="e">
        <f t="shared" si="29"/>
        <v>#N/A</v>
      </c>
      <c r="AI82" s="74" t="e">
        <f t="shared" si="30"/>
        <v>#N/A</v>
      </c>
      <c r="AJ82" s="75"/>
      <c r="AK82" s="75"/>
      <c r="AL82" s="75"/>
      <c r="AM82" s="75"/>
      <c r="AN82" s="75"/>
      <c r="AO82" s="75"/>
    </row>
    <row r="83" spans="1:41" s="217" customFormat="1" ht="30" customHeight="1" x14ac:dyDescent="0.15">
      <c r="A83" s="207"/>
      <c r="B83" s="76"/>
      <c r="C83" s="79"/>
      <c r="D83" s="79"/>
      <c r="E83" s="77" t="e">
        <f t="shared" si="21"/>
        <v>#N/A</v>
      </c>
      <c r="F83" s="78"/>
      <c r="G83" s="78"/>
      <c r="H83" s="79" t="e">
        <f t="shared" si="22"/>
        <v>#N/A</v>
      </c>
      <c r="I83" s="77" t="e">
        <f t="shared" si="23"/>
        <v>#N/A</v>
      </c>
      <c r="J83" s="77" t="e">
        <f t="shared" si="24"/>
        <v>#N/A</v>
      </c>
      <c r="K83" s="77"/>
      <c r="L83" s="80"/>
      <c r="M83" s="76"/>
      <c r="N83" s="79"/>
      <c r="O83" s="81"/>
      <c r="P83" s="79" t="e">
        <f t="shared" si="25"/>
        <v>#N/A</v>
      </c>
      <c r="Q83" s="82"/>
      <c r="R83" s="208"/>
      <c r="S83" s="82" t="str">
        <f t="shared" si="5"/>
        <v/>
      </c>
      <c r="T83" s="82"/>
      <c r="U83" s="82"/>
      <c r="V83" s="83"/>
      <c r="W83" s="84"/>
      <c r="X83" s="80"/>
      <c r="Y83" s="81"/>
      <c r="Z83" s="79" t="e">
        <f t="shared" si="26"/>
        <v>#N/A</v>
      </c>
      <c r="AA83" s="76"/>
      <c r="AB83" s="80"/>
      <c r="AC83" s="79"/>
      <c r="AD83" s="79"/>
      <c r="AE83" s="77"/>
      <c r="AF83" s="85" t="e">
        <f t="shared" si="27"/>
        <v>#N/A</v>
      </c>
      <c r="AG83" s="85" t="e">
        <f t="shared" si="28"/>
        <v>#N/A</v>
      </c>
      <c r="AH83" s="74" t="e">
        <f t="shared" si="29"/>
        <v>#N/A</v>
      </c>
      <c r="AI83" s="74" t="e">
        <f t="shared" si="30"/>
        <v>#N/A</v>
      </c>
      <c r="AJ83" s="75"/>
      <c r="AK83" s="75"/>
      <c r="AL83" s="75"/>
      <c r="AM83" s="75"/>
      <c r="AN83" s="75"/>
      <c r="AO83" s="75"/>
    </row>
    <row r="84" spans="1:41" s="217" customFormat="1" ht="30" customHeight="1" x14ac:dyDescent="0.15">
      <c r="A84" s="207"/>
      <c r="B84" s="76"/>
      <c r="C84" s="79"/>
      <c r="D84" s="79"/>
      <c r="E84" s="77" t="e">
        <f t="shared" si="21"/>
        <v>#N/A</v>
      </c>
      <c r="F84" s="78"/>
      <c r="G84" s="78"/>
      <c r="H84" s="79" t="e">
        <f t="shared" si="22"/>
        <v>#N/A</v>
      </c>
      <c r="I84" s="77" t="e">
        <f t="shared" si="23"/>
        <v>#N/A</v>
      </c>
      <c r="J84" s="77" t="e">
        <f t="shared" si="24"/>
        <v>#N/A</v>
      </c>
      <c r="K84" s="77"/>
      <c r="L84" s="80"/>
      <c r="M84" s="76"/>
      <c r="N84" s="79"/>
      <c r="O84" s="81"/>
      <c r="P84" s="79" t="e">
        <f t="shared" si="25"/>
        <v>#N/A</v>
      </c>
      <c r="Q84" s="82"/>
      <c r="R84" s="208"/>
      <c r="S84" s="82" t="str">
        <f t="shared" si="5"/>
        <v/>
      </c>
      <c r="T84" s="82"/>
      <c r="U84" s="82"/>
      <c r="V84" s="83"/>
      <c r="W84" s="84"/>
      <c r="X84" s="80"/>
      <c r="Y84" s="81"/>
      <c r="Z84" s="79" t="e">
        <f t="shared" si="26"/>
        <v>#N/A</v>
      </c>
      <c r="AA84" s="76"/>
      <c r="AB84" s="80"/>
      <c r="AC84" s="79"/>
      <c r="AD84" s="79"/>
      <c r="AE84" s="77"/>
      <c r="AF84" s="85" t="e">
        <f t="shared" si="27"/>
        <v>#N/A</v>
      </c>
      <c r="AG84" s="85" t="e">
        <f t="shared" si="28"/>
        <v>#N/A</v>
      </c>
      <c r="AH84" s="74" t="e">
        <f t="shared" si="29"/>
        <v>#N/A</v>
      </c>
      <c r="AI84" s="74" t="e">
        <f t="shared" si="30"/>
        <v>#N/A</v>
      </c>
      <c r="AJ84" s="75"/>
      <c r="AK84" s="75"/>
      <c r="AL84" s="75"/>
      <c r="AM84" s="75"/>
      <c r="AN84" s="75"/>
      <c r="AO84" s="75"/>
    </row>
    <row r="85" spans="1:41" s="217" customFormat="1" ht="30" customHeight="1" x14ac:dyDescent="0.15">
      <c r="A85" s="207"/>
      <c r="B85" s="76"/>
      <c r="C85" s="79"/>
      <c r="D85" s="79"/>
      <c r="E85" s="77" t="e">
        <f t="shared" si="21"/>
        <v>#N/A</v>
      </c>
      <c r="F85" s="78"/>
      <c r="G85" s="78"/>
      <c r="H85" s="79" t="e">
        <f t="shared" si="22"/>
        <v>#N/A</v>
      </c>
      <c r="I85" s="77" t="e">
        <f t="shared" si="23"/>
        <v>#N/A</v>
      </c>
      <c r="J85" s="77" t="e">
        <f t="shared" si="24"/>
        <v>#N/A</v>
      </c>
      <c r="K85" s="77"/>
      <c r="L85" s="80"/>
      <c r="M85" s="76"/>
      <c r="N85" s="79"/>
      <c r="O85" s="81"/>
      <c r="P85" s="79" t="e">
        <f t="shared" si="25"/>
        <v>#N/A</v>
      </c>
      <c r="Q85" s="82"/>
      <c r="R85" s="208"/>
      <c r="S85" s="82" t="str">
        <f t="shared" si="5"/>
        <v/>
      </c>
      <c r="T85" s="82"/>
      <c r="U85" s="82"/>
      <c r="V85" s="83"/>
      <c r="W85" s="84"/>
      <c r="X85" s="80"/>
      <c r="Y85" s="81"/>
      <c r="Z85" s="79" t="e">
        <f t="shared" si="26"/>
        <v>#N/A</v>
      </c>
      <c r="AA85" s="76"/>
      <c r="AB85" s="80"/>
      <c r="AC85" s="79"/>
      <c r="AD85" s="79"/>
      <c r="AE85" s="77"/>
      <c r="AF85" s="85" t="e">
        <f t="shared" si="27"/>
        <v>#N/A</v>
      </c>
      <c r="AG85" s="85" t="e">
        <f t="shared" si="28"/>
        <v>#N/A</v>
      </c>
      <c r="AH85" s="74" t="e">
        <f t="shared" si="29"/>
        <v>#N/A</v>
      </c>
      <c r="AI85" s="74" t="e">
        <f t="shared" si="30"/>
        <v>#N/A</v>
      </c>
      <c r="AJ85" s="75"/>
      <c r="AK85" s="75"/>
      <c r="AL85" s="75"/>
      <c r="AM85" s="75"/>
      <c r="AN85" s="75"/>
      <c r="AO85" s="75"/>
    </row>
    <row r="86" spans="1:41" s="217" customFormat="1" ht="30" customHeight="1" x14ac:dyDescent="0.15">
      <c r="A86" s="207"/>
      <c r="B86" s="76"/>
      <c r="C86" s="79"/>
      <c r="D86" s="79"/>
      <c r="E86" s="77" t="e">
        <f t="shared" si="21"/>
        <v>#N/A</v>
      </c>
      <c r="F86" s="78"/>
      <c r="G86" s="78"/>
      <c r="H86" s="79" t="e">
        <f t="shared" si="22"/>
        <v>#N/A</v>
      </c>
      <c r="I86" s="77" t="e">
        <f t="shared" si="23"/>
        <v>#N/A</v>
      </c>
      <c r="J86" s="77" t="e">
        <f t="shared" si="24"/>
        <v>#N/A</v>
      </c>
      <c r="K86" s="77"/>
      <c r="L86" s="80"/>
      <c r="M86" s="76"/>
      <c r="N86" s="79"/>
      <c r="O86" s="81"/>
      <c r="P86" s="79" t="e">
        <f t="shared" si="25"/>
        <v>#N/A</v>
      </c>
      <c r="Q86" s="82"/>
      <c r="R86" s="208"/>
      <c r="S86" s="82" t="str">
        <f t="shared" si="5"/>
        <v/>
      </c>
      <c r="T86" s="82"/>
      <c r="U86" s="82"/>
      <c r="V86" s="83"/>
      <c r="W86" s="84"/>
      <c r="X86" s="80"/>
      <c r="Y86" s="81"/>
      <c r="Z86" s="79" t="e">
        <f t="shared" si="26"/>
        <v>#N/A</v>
      </c>
      <c r="AA86" s="76"/>
      <c r="AB86" s="80"/>
      <c r="AC86" s="79"/>
      <c r="AD86" s="79"/>
      <c r="AE86" s="77"/>
      <c r="AF86" s="85" t="e">
        <f t="shared" si="27"/>
        <v>#N/A</v>
      </c>
      <c r="AG86" s="85" t="e">
        <f t="shared" si="28"/>
        <v>#N/A</v>
      </c>
      <c r="AH86" s="74" t="e">
        <f t="shared" si="29"/>
        <v>#N/A</v>
      </c>
      <c r="AI86" s="74" t="e">
        <f t="shared" si="30"/>
        <v>#N/A</v>
      </c>
      <c r="AJ86" s="75"/>
      <c r="AK86" s="75"/>
      <c r="AL86" s="75"/>
      <c r="AM86" s="75"/>
      <c r="AN86" s="75"/>
      <c r="AO86" s="75"/>
    </row>
    <row r="87" spans="1:41" s="217" customFormat="1" ht="30" customHeight="1" x14ac:dyDescent="0.15">
      <c r="A87" s="207"/>
      <c r="B87" s="76"/>
      <c r="C87" s="79"/>
      <c r="D87" s="79"/>
      <c r="E87" s="77" t="e">
        <f t="shared" si="21"/>
        <v>#N/A</v>
      </c>
      <c r="F87" s="78"/>
      <c r="G87" s="78"/>
      <c r="H87" s="79" t="e">
        <f t="shared" si="22"/>
        <v>#N/A</v>
      </c>
      <c r="I87" s="77" t="e">
        <f t="shared" si="23"/>
        <v>#N/A</v>
      </c>
      <c r="J87" s="77" t="e">
        <f t="shared" si="24"/>
        <v>#N/A</v>
      </c>
      <c r="K87" s="77"/>
      <c r="L87" s="80"/>
      <c r="M87" s="76"/>
      <c r="N87" s="79"/>
      <c r="O87" s="81"/>
      <c r="P87" s="79" t="e">
        <f t="shared" si="25"/>
        <v>#N/A</v>
      </c>
      <c r="Q87" s="82"/>
      <c r="R87" s="208"/>
      <c r="S87" s="82" t="str">
        <f t="shared" si="5"/>
        <v/>
      </c>
      <c r="T87" s="82"/>
      <c r="U87" s="82"/>
      <c r="V87" s="83"/>
      <c r="W87" s="84"/>
      <c r="X87" s="80"/>
      <c r="Y87" s="81"/>
      <c r="Z87" s="79" t="e">
        <f t="shared" si="26"/>
        <v>#N/A</v>
      </c>
      <c r="AA87" s="76"/>
      <c r="AB87" s="80"/>
      <c r="AC87" s="79"/>
      <c r="AD87" s="79"/>
      <c r="AE87" s="77"/>
      <c r="AF87" s="85" t="e">
        <f t="shared" si="27"/>
        <v>#N/A</v>
      </c>
      <c r="AG87" s="85" t="e">
        <f t="shared" si="28"/>
        <v>#N/A</v>
      </c>
      <c r="AH87" s="74" t="e">
        <f t="shared" si="29"/>
        <v>#N/A</v>
      </c>
      <c r="AI87" s="74" t="e">
        <f t="shared" si="30"/>
        <v>#N/A</v>
      </c>
      <c r="AJ87" s="75"/>
      <c r="AK87" s="75"/>
      <c r="AL87" s="75"/>
      <c r="AM87" s="75"/>
      <c r="AN87" s="75"/>
      <c r="AO87" s="75"/>
    </row>
    <row r="88" spans="1:41" s="217" customFormat="1" ht="30" customHeight="1" x14ac:dyDescent="0.15">
      <c r="A88" s="207"/>
      <c r="B88" s="76"/>
      <c r="C88" s="79"/>
      <c r="D88" s="79"/>
      <c r="E88" s="77" t="e">
        <f t="shared" si="21"/>
        <v>#N/A</v>
      </c>
      <c r="F88" s="78"/>
      <c r="G88" s="78"/>
      <c r="H88" s="79" t="e">
        <f t="shared" si="22"/>
        <v>#N/A</v>
      </c>
      <c r="I88" s="77" t="e">
        <f t="shared" si="23"/>
        <v>#N/A</v>
      </c>
      <c r="J88" s="77" t="e">
        <f t="shared" si="24"/>
        <v>#N/A</v>
      </c>
      <c r="K88" s="77"/>
      <c r="L88" s="80"/>
      <c r="M88" s="76"/>
      <c r="N88" s="79"/>
      <c r="O88" s="81"/>
      <c r="P88" s="79" t="e">
        <f t="shared" si="25"/>
        <v>#N/A</v>
      </c>
      <c r="Q88" s="82"/>
      <c r="R88" s="208"/>
      <c r="S88" s="82" t="str">
        <f t="shared" si="5"/>
        <v/>
      </c>
      <c r="T88" s="82"/>
      <c r="U88" s="82"/>
      <c r="V88" s="83"/>
      <c r="W88" s="84"/>
      <c r="X88" s="80"/>
      <c r="Y88" s="81"/>
      <c r="Z88" s="79" t="e">
        <f t="shared" si="26"/>
        <v>#N/A</v>
      </c>
      <c r="AA88" s="76"/>
      <c r="AB88" s="80"/>
      <c r="AC88" s="79"/>
      <c r="AD88" s="79"/>
      <c r="AE88" s="77"/>
      <c r="AF88" s="85" t="e">
        <f t="shared" si="27"/>
        <v>#N/A</v>
      </c>
      <c r="AG88" s="85" t="e">
        <f t="shared" si="28"/>
        <v>#N/A</v>
      </c>
      <c r="AH88" s="74" t="e">
        <f t="shared" si="29"/>
        <v>#N/A</v>
      </c>
      <c r="AI88" s="74" t="e">
        <f t="shared" si="30"/>
        <v>#N/A</v>
      </c>
      <c r="AJ88" s="75"/>
      <c r="AK88" s="75"/>
      <c r="AL88" s="75"/>
      <c r="AM88" s="75"/>
      <c r="AN88" s="75"/>
      <c r="AO88" s="75"/>
    </row>
    <row r="89" spans="1:41" s="217" customFormat="1" ht="30" customHeight="1" x14ac:dyDescent="0.15">
      <c r="A89" s="207"/>
      <c r="B89" s="76"/>
      <c r="C89" s="79"/>
      <c r="D89" s="79"/>
      <c r="E89" s="77" t="e">
        <f t="shared" si="21"/>
        <v>#N/A</v>
      </c>
      <c r="F89" s="78"/>
      <c r="G89" s="78"/>
      <c r="H89" s="79" t="e">
        <f t="shared" si="22"/>
        <v>#N/A</v>
      </c>
      <c r="I89" s="77" t="e">
        <f t="shared" si="23"/>
        <v>#N/A</v>
      </c>
      <c r="J89" s="77" t="e">
        <f t="shared" si="24"/>
        <v>#N/A</v>
      </c>
      <c r="K89" s="77"/>
      <c r="L89" s="80"/>
      <c r="M89" s="76"/>
      <c r="N89" s="79"/>
      <c r="O89" s="81"/>
      <c r="P89" s="79" t="e">
        <f t="shared" si="25"/>
        <v>#N/A</v>
      </c>
      <c r="Q89" s="82"/>
      <c r="R89" s="208"/>
      <c r="S89" s="82" t="str">
        <f t="shared" si="5"/>
        <v/>
      </c>
      <c r="T89" s="82"/>
      <c r="U89" s="82"/>
      <c r="V89" s="83"/>
      <c r="W89" s="84"/>
      <c r="X89" s="80"/>
      <c r="Y89" s="81"/>
      <c r="Z89" s="79" t="e">
        <f t="shared" si="26"/>
        <v>#N/A</v>
      </c>
      <c r="AA89" s="76"/>
      <c r="AB89" s="80"/>
      <c r="AC89" s="79"/>
      <c r="AD89" s="79"/>
      <c r="AE89" s="77"/>
      <c r="AF89" s="85" t="e">
        <f t="shared" si="27"/>
        <v>#N/A</v>
      </c>
      <c r="AG89" s="85" t="e">
        <f t="shared" si="28"/>
        <v>#N/A</v>
      </c>
      <c r="AH89" s="74" t="e">
        <f t="shared" si="29"/>
        <v>#N/A</v>
      </c>
      <c r="AI89" s="74" t="e">
        <f t="shared" si="30"/>
        <v>#N/A</v>
      </c>
      <c r="AJ89" s="75"/>
      <c r="AK89" s="75"/>
      <c r="AL89" s="75"/>
      <c r="AM89" s="75"/>
      <c r="AN89" s="75"/>
      <c r="AO89" s="75"/>
    </row>
    <row r="90" spans="1:41" s="217" customFormat="1" ht="30" customHeight="1" x14ac:dyDescent="0.15">
      <c r="A90" s="207"/>
      <c r="B90" s="76"/>
      <c r="C90" s="79"/>
      <c r="D90" s="79"/>
      <c r="E90" s="77" t="e">
        <f t="shared" si="21"/>
        <v>#N/A</v>
      </c>
      <c r="F90" s="78"/>
      <c r="G90" s="78"/>
      <c r="H90" s="79" t="e">
        <f t="shared" si="22"/>
        <v>#N/A</v>
      </c>
      <c r="I90" s="77" t="e">
        <f t="shared" si="23"/>
        <v>#N/A</v>
      </c>
      <c r="J90" s="77" t="e">
        <f t="shared" si="24"/>
        <v>#N/A</v>
      </c>
      <c r="K90" s="77"/>
      <c r="L90" s="80"/>
      <c r="M90" s="76"/>
      <c r="N90" s="79"/>
      <c r="O90" s="81"/>
      <c r="P90" s="79" t="e">
        <f t="shared" si="25"/>
        <v>#N/A</v>
      </c>
      <c r="Q90" s="82"/>
      <c r="R90" s="208"/>
      <c r="S90" s="82" t="str">
        <f t="shared" si="5"/>
        <v/>
      </c>
      <c r="T90" s="82"/>
      <c r="U90" s="82"/>
      <c r="V90" s="83"/>
      <c r="W90" s="84"/>
      <c r="X90" s="80"/>
      <c r="Y90" s="81"/>
      <c r="Z90" s="79" t="e">
        <f t="shared" si="26"/>
        <v>#N/A</v>
      </c>
      <c r="AA90" s="76"/>
      <c r="AB90" s="80"/>
      <c r="AC90" s="79"/>
      <c r="AD90" s="79"/>
      <c r="AE90" s="77"/>
      <c r="AF90" s="85" t="e">
        <f t="shared" si="27"/>
        <v>#N/A</v>
      </c>
      <c r="AG90" s="85" t="e">
        <f t="shared" si="28"/>
        <v>#N/A</v>
      </c>
      <c r="AH90" s="74" t="e">
        <f t="shared" si="29"/>
        <v>#N/A</v>
      </c>
      <c r="AI90" s="74" t="e">
        <f t="shared" si="30"/>
        <v>#N/A</v>
      </c>
      <c r="AJ90" s="75"/>
      <c r="AK90" s="75"/>
      <c r="AL90" s="75"/>
      <c r="AM90" s="75"/>
      <c r="AN90" s="75"/>
      <c r="AO90" s="75"/>
    </row>
    <row r="91" spans="1:41" s="217" customFormat="1" ht="30" customHeight="1" x14ac:dyDescent="0.15">
      <c r="A91" s="207"/>
      <c r="B91" s="76"/>
      <c r="C91" s="79"/>
      <c r="D91" s="79"/>
      <c r="E91" s="77" t="e">
        <f t="shared" si="21"/>
        <v>#N/A</v>
      </c>
      <c r="F91" s="78"/>
      <c r="G91" s="78"/>
      <c r="H91" s="79" t="e">
        <f t="shared" si="22"/>
        <v>#N/A</v>
      </c>
      <c r="I91" s="77" t="e">
        <f t="shared" si="23"/>
        <v>#N/A</v>
      </c>
      <c r="J91" s="77" t="e">
        <f t="shared" si="24"/>
        <v>#N/A</v>
      </c>
      <c r="K91" s="77"/>
      <c r="L91" s="80"/>
      <c r="M91" s="76"/>
      <c r="N91" s="79"/>
      <c r="O91" s="81"/>
      <c r="P91" s="79" t="e">
        <f t="shared" si="25"/>
        <v>#N/A</v>
      </c>
      <c r="Q91" s="82"/>
      <c r="R91" s="208"/>
      <c r="S91" s="82" t="str">
        <f t="shared" si="5"/>
        <v/>
      </c>
      <c r="T91" s="82"/>
      <c r="U91" s="82"/>
      <c r="V91" s="83"/>
      <c r="W91" s="84"/>
      <c r="X91" s="80"/>
      <c r="Y91" s="81"/>
      <c r="Z91" s="79" t="e">
        <f t="shared" si="26"/>
        <v>#N/A</v>
      </c>
      <c r="AA91" s="76"/>
      <c r="AB91" s="80"/>
      <c r="AC91" s="79"/>
      <c r="AD91" s="79"/>
      <c r="AE91" s="77"/>
      <c r="AF91" s="85" t="e">
        <f t="shared" si="27"/>
        <v>#N/A</v>
      </c>
      <c r="AG91" s="85" t="e">
        <f t="shared" si="28"/>
        <v>#N/A</v>
      </c>
      <c r="AH91" s="74" t="e">
        <f t="shared" si="29"/>
        <v>#N/A</v>
      </c>
      <c r="AI91" s="74" t="e">
        <f t="shared" si="30"/>
        <v>#N/A</v>
      </c>
      <c r="AJ91" s="75"/>
      <c r="AK91" s="75"/>
      <c r="AL91" s="75"/>
      <c r="AM91" s="75"/>
      <c r="AN91" s="75"/>
      <c r="AO91" s="75"/>
    </row>
    <row r="92" spans="1:41" s="217" customFormat="1" ht="30" customHeight="1" x14ac:dyDescent="0.15">
      <c r="A92" s="207"/>
      <c r="B92" s="76"/>
      <c r="C92" s="79"/>
      <c r="D92" s="79"/>
      <c r="E92" s="77" t="e">
        <f t="shared" si="21"/>
        <v>#N/A</v>
      </c>
      <c r="F92" s="78"/>
      <c r="G92" s="78"/>
      <c r="H92" s="79" t="e">
        <f t="shared" si="22"/>
        <v>#N/A</v>
      </c>
      <c r="I92" s="77" t="e">
        <f t="shared" si="23"/>
        <v>#N/A</v>
      </c>
      <c r="J92" s="77" t="e">
        <f t="shared" si="24"/>
        <v>#N/A</v>
      </c>
      <c r="K92" s="77"/>
      <c r="L92" s="80"/>
      <c r="M92" s="76"/>
      <c r="N92" s="79"/>
      <c r="O92" s="81"/>
      <c r="P92" s="79" t="e">
        <f t="shared" si="25"/>
        <v>#N/A</v>
      </c>
      <c r="Q92" s="82"/>
      <c r="R92" s="208"/>
      <c r="S92" s="82" t="str">
        <f t="shared" si="5"/>
        <v/>
      </c>
      <c r="T92" s="82"/>
      <c r="U92" s="82"/>
      <c r="V92" s="83"/>
      <c r="W92" s="84"/>
      <c r="X92" s="80"/>
      <c r="Y92" s="81"/>
      <c r="Z92" s="79" t="e">
        <f t="shared" si="26"/>
        <v>#N/A</v>
      </c>
      <c r="AA92" s="76"/>
      <c r="AB92" s="80"/>
      <c r="AC92" s="79"/>
      <c r="AD92" s="79"/>
      <c r="AE92" s="77"/>
      <c r="AF92" s="85" t="e">
        <f t="shared" si="27"/>
        <v>#N/A</v>
      </c>
      <c r="AG92" s="85" t="e">
        <f t="shared" si="28"/>
        <v>#N/A</v>
      </c>
      <c r="AH92" s="74" t="e">
        <f t="shared" si="29"/>
        <v>#N/A</v>
      </c>
      <c r="AI92" s="74" t="e">
        <f t="shared" si="30"/>
        <v>#N/A</v>
      </c>
      <c r="AJ92" s="75"/>
      <c r="AK92" s="75"/>
      <c r="AL92" s="75"/>
      <c r="AM92" s="75"/>
      <c r="AN92" s="75"/>
      <c r="AO92" s="75"/>
    </row>
    <row r="93" spans="1:41" s="217" customFormat="1" ht="30" customHeight="1" x14ac:dyDescent="0.15">
      <c r="A93" s="207"/>
      <c r="B93" s="76"/>
      <c r="C93" s="79"/>
      <c r="D93" s="79"/>
      <c r="E93" s="77" t="e">
        <f t="shared" si="21"/>
        <v>#N/A</v>
      </c>
      <c r="F93" s="78"/>
      <c r="G93" s="78"/>
      <c r="H93" s="79" t="e">
        <f t="shared" si="22"/>
        <v>#N/A</v>
      </c>
      <c r="I93" s="77" t="e">
        <f t="shared" si="23"/>
        <v>#N/A</v>
      </c>
      <c r="J93" s="77" t="e">
        <f t="shared" si="24"/>
        <v>#N/A</v>
      </c>
      <c r="K93" s="77"/>
      <c r="L93" s="80"/>
      <c r="M93" s="76"/>
      <c r="N93" s="79"/>
      <c r="O93" s="81"/>
      <c r="P93" s="79" t="e">
        <f t="shared" si="25"/>
        <v>#N/A</v>
      </c>
      <c r="Q93" s="82"/>
      <c r="R93" s="208"/>
      <c r="S93" s="82" t="str">
        <f t="shared" si="5"/>
        <v/>
      </c>
      <c r="T93" s="82"/>
      <c r="U93" s="82"/>
      <c r="V93" s="83"/>
      <c r="W93" s="84"/>
      <c r="X93" s="80"/>
      <c r="Y93" s="81"/>
      <c r="Z93" s="79" t="e">
        <f t="shared" si="26"/>
        <v>#N/A</v>
      </c>
      <c r="AA93" s="76"/>
      <c r="AB93" s="80"/>
      <c r="AC93" s="79"/>
      <c r="AD93" s="79"/>
      <c r="AE93" s="77"/>
      <c r="AF93" s="85" t="e">
        <f t="shared" si="27"/>
        <v>#N/A</v>
      </c>
      <c r="AG93" s="85" t="e">
        <f t="shared" si="28"/>
        <v>#N/A</v>
      </c>
      <c r="AH93" s="74" t="e">
        <f t="shared" si="29"/>
        <v>#N/A</v>
      </c>
      <c r="AI93" s="74" t="e">
        <f t="shared" si="30"/>
        <v>#N/A</v>
      </c>
      <c r="AJ93" s="75"/>
      <c r="AK93" s="75"/>
      <c r="AL93" s="75"/>
      <c r="AM93" s="75"/>
      <c r="AN93" s="75"/>
      <c r="AO93" s="75"/>
    </row>
    <row r="94" spans="1:41" s="217" customFormat="1" ht="30" customHeight="1" x14ac:dyDescent="0.15">
      <c r="A94" s="207"/>
      <c r="B94" s="76"/>
      <c r="C94" s="79"/>
      <c r="D94" s="79"/>
      <c r="E94" s="77" t="e">
        <f t="shared" si="21"/>
        <v>#N/A</v>
      </c>
      <c r="F94" s="78"/>
      <c r="G94" s="78"/>
      <c r="H94" s="79" t="e">
        <f t="shared" si="22"/>
        <v>#N/A</v>
      </c>
      <c r="I94" s="77" t="e">
        <f t="shared" si="23"/>
        <v>#N/A</v>
      </c>
      <c r="J94" s="77" t="e">
        <f t="shared" si="24"/>
        <v>#N/A</v>
      </c>
      <c r="K94" s="77"/>
      <c r="L94" s="80"/>
      <c r="M94" s="76"/>
      <c r="N94" s="79"/>
      <c r="O94" s="81"/>
      <c r="P94" s="79" t="e">
        <f t="shared" si="25"/>
        <v>#N/A</v>
      </c>
      <c r="Q94" s="82"/>
      <c r="R94" s="208"/>
      <c r="S94" s="82" t="str">
        <f t="shared" si="5"/>
        <v/>
      </c>
      <c r="T94" s="82"/>
      <c r="U94" s="82"/>
      <c r="V94" s="83"/>
      <c r="W94" s="84"/>
      <c r="X94" s="80"/>
      <c r="Y94" s="81"/>
      <c r="Z94" s="79" t="e">
        <f t="shared" si="26"/>
        <v>#N/A</v>
      </c>
      <c r="AA94" s="76"/>
      <c r="AB94" s="80"/>
      <c r="AC94" s="79"/>
      <c r="AD94" s="79"/>
      <c r="AE94" s="77"/>
      <c r="AF94" s="85" t="e">
        <f t="shared" si="27"/>
        <v>#N/A</v>
      </c>
      <c r="AG94" s="85" t="e">
        <f t="shared" si="28"/>
        <v>#N/A</v>
      </c>
      <c r="AH94" s="74" t="e">
        <f t="shared" si="29"/>
        <v>#N/A</v>
      </c>
      <c r="AI94" s="74" t="e">
        <f t="shared" si="30"/>
        <v>#N/A</v>
      </c>
      <c r="AJ94" s="75"/>
      <c r="AK94" s="75"/>
      <c r="AL94" s="75"/>
      <c r="AM94" s="75"/>
      <c r="AN94" s="75"/>
      <c r="AO94" s="75"/>
    </row>
    <row r="95" spans="1:41" s="217" customFormat="1" ht="30" customHeight="1" x14ac:dyDescent="0.15">
      <c r="A95" s="207"/>
      <c r="B95" s="76"/>
      <c r="C95" s="79"/>
      <c r="D95" s="79"/>
      <c r="E95" s="77" t="e">
        <f t="shared" si="21"/>
        <v>#N/A</v>
      </c>
      <c r="F95" s="78"/>
      <c r="G95" s="78"/>
      <c r="H95" s="79" t="e">
        <f t="shared" si="22"/>
        <v>#N/A</v>
      </c>
      <c r="I95" s="77" t="e">
        <f t="shared" si="23"/>
        <v>#N/A</v>
      </c>
      <c r="J95" s="77" t="e">
        <f t="shared" si="24"/>
        <v>#N/A</v>
      </c>
      <c r="K95" s="77"/>
      <c r="L95" s="80"/>
      <c r="M95" s="76"/>
      <c r="N95" s="79"/>
      <c r="O95" s="81"/>
      <c r="P95" s="79" t="e">
        <f t="shared" si="25"/>
        <v>#N/A</v>
      </c>
      <c r="Q95" s="82"/>
      <c r="R95" s="208"/>
      <c r="S95" s="82" t="str">
        <f t="shared" si="5"/>
        <v/>
      </c>
      <c r="T95" s="82"/>
      <c r="U95" s="82"/>
      <c r="V95" s="83"/>
      <c r="W95" s="84"/>
      <c r="X95" s="80"/>
      <c r="Y95" s="81"/>
      <c r="Z95" s="79" t="e">
        <f t="shared" si="26"/>
        <v>#N/A</v>
      </c>
      <c r="AA95" s="76"/>
      <c r="AB95" s="80"/>
      <c r="AC95" s="79"/>
      <c r="AD95" s="79"/>
      <c r="AE95" s="77"/>
      <c r="AF95" s="85" t="e">
        <f t="shared" si="27"/>
        <v>#N/A</v>
      </c>
      <c r="AG95" s="85" t="e">
        <f t="shared" si="28"/>
        <v>#N/A</v>
      </c>
      <c r="AH95" s="74" t="e">
        <f t="shared" si="29"/>
        <v>#N/A</v>
      </c>
      <c r="AI95" s="74" t="e">
        <f t="shared" si="30"/>
        <v>#N/A</v>
      </c>
      <c r="AJ95" s="75"/>
      <c r="AK95" s="75"/>
      <c r="AL95" s="75"/>
      <c r="AM95" s="75"/>
      <c r="AN95" s="75"/>
      <c r="AO95" s="75"/>
    </row>
    <row r="96" spans="1:41" s="217" customFormat="1" ht="30" customHeight="1" x14ac:dyDescent="0.15">
      <c r="A96" s="207"/>
      <c r="B96" s="76"/>
      <c r="C96" s="79"/>
      <c r="D96" s="79"/>
      <c r="E96" s="77" t="e">
        <f t="shared" si="21"/>
        <v>#N/A</v>
      </c>
      <c r="F96" s="78"/>
      <c r="G96" s="78"/>
      <c r="H96" s="79" t="e">
        <f t="shared" si="22"/>
        <v>#N/A</v>
      </c>
      <c r="I96" s="77" t="e">
        <f t="shared" si="23"/>
        <v>#N/A</v>
      </c>
      <c r="J96" s="77" t="e">
        <f t="shared" si="24"/>
        <v>#N/A</v>
      </c>
      <c r="K96" s="77"/>
      <c r="L96" s="80"/>
      <c r="M96" s="76"/>
      <c r="N96" s="79"/>
      <c r="O96" s="81"/>
      <c r="P96" s="79" t="e">
        <f t="shared" si="25"/>
        <v>#N/A</v>
      </c>
      <c r="Q96" s="82"/>
      <c r="R96" s="208"/>
      <c r="S96" s="82" t="str">
        <f t="shared" si="5"/>
        <v/>
      </c>
      <c r="T96" s="82"/>
      <c r="U96" s="82"/>
      <c r="V96" s="83"/>
      <c r="W96" s="84"/>
      <c r="X96" s="80"/>
      <c r="Y96" s="81"/>
      <c r="Z96" s="79" t="e">
        <f t="shared" si="26"/>
        <v>#N/A</v>
      </c>
      <c r="AA96" s="76"/>
      <c r="AB96" s="80"/>
      <c r="AC96" s="79"/>
      <c r="AD96" s="79"/>
      <c r="AE96" s="77"/>
      <c r="AF96" s="85" t="e">
        <f t="shared" si="27"/>
        <v>#N/A</v>
      </c>
      <c r="AG96" s="85" t="e">
        <f t="shared" si="28"/>
        <v>#N/A</v>
      </c>
      <c r="AH96" s="74" t="e">
        <f t="shared" si="29"/>
        <v>#N/A</v>
      </c>
      <c r="AI96" s="74" t="e">
        <f t="shared" si="30"/>
        <v>#N/A</v>
      </c>
      <c r="AJ96" s="75"/>
      <c r="AK96" s="75"/>
      <c r="AL96" s="75"/>
      <c r="AM96" s="75"/>
      <c r="AN96" s="75"/>
      <c r="AO96" s="75"/>
    </row>
    <row r="97" spans="1:41" s="217" customFormat="1" ht="30" customHeight="1" x14ac:dyDescent="0.15">
      <c r="A97" s="207"/>
      <c r="B97" s="76"/>
      <c r="C97" s="79"/>
      <c r="D97" s="79"/>
      <c r="E97" s="77" t="e">
        <f t="shared" si="21"/>
        <v>#N/A</v>
      </c>
      <c r="F97" s="78"/>
      <c r="G97" s="78"/>
      <c r="H97" s="79" t="e">
        <f t="shared" si="22"/>
        <v>#N/A</v>
      </c>
      <c r="I97" s="77" t="e">
        <f t="shared" si="23"/>
        <v>#N/A</v>
      </c>
      <c r="J97" s="77" t="e">
        <f t="shared" si="24"/>
        <v>#N/A</v>
      </c>
      <c r="K97" s="77"/>
      <c r="L97" s="80"/>
      <c r="M97" s="76"/>
      <c r="N97" s="79"/>
      <c r="O97" s="81"/>
      <c r="P97" s="79" t="e">
        <f t="shared" si="25"/>
        <v>#N/A</v>
      </c>
      <c r="Q97" s="82"/>
      <c r="R97" s="208"/>
      <c r="S97" s="82" t="str">
        <f t="shared" si="5"/>
        <v/>
      </c>
      <c r="T97" s="82"/>
      <c r="U97" s="82"/>
      <c r="V97" s="83"/>
      <c r="W97" s="84"/>
      <c r="X97" s="80"/>
      <c r="Y97" s="81"/>
      <c r="Z97" s="79" t="e">
        <f t="shared" si="26"/>
        <v>#N/A</v>
      </c>
      <c r="AA97" s="76"/>
      <c r="AB97" s="80"/>
      <c r="AC97" s="79"/>
      <c r="AD97" s="79"/>
      <c r="AE97" s="77"/>
      <c r="AF97" s="85" t="e">
        <f t="shared" si="27"/>
        <v>#N/A</v>
      </c>
      <c r="AG97" s="85" t="e">
        <f t="shared" si="28"/>
        <v>#N/A</v>
      </c>
      <c r="AH97" s="74" t="e">
        <f t="shared" si="29"/>
        <v>#N/A</v>
      </c>
      <c r="AI97" s="74" t="e">
        <f t="shared" si="30"/>
        <v>#N/A</v>
      </c>
      <c r="AJ97" s="75"/>
      <c r="AK97" s="75"/>
      <c r="AL97" s="75"/>
      <c r="AM97" s="75"/>
      <c r="AN97" s="75"/>
      <c r="AO97" s="75"/>
    </row>
    <row r="98" spans="1:41" s="217" customFormat="1" ht="30" customHeight="1" x14ac:dyDescent="0.15">
      <c r="A98" s="207"/>
      <c r="B98" s="76"/>
      <c r="C98" s="79"/>
      <c r="D98" s="79"/>
      <c r="E98" s="77" t="e">
        <f t="shared" si="21"/>
        <v>#N/A</v>
      </c>
      <c r="F98" s="78"/>
      <c r="G98" s="78"/>
      <c r="H98" s="79" t="e">
        <f t="shared" si="22"/>
        <v>#N/A</v>
      </c>
      <c r="I98" s="77" t="e">
        <f t="shared" si="23"/>
        <v>#N/A</v>
      </c>
      <c r="J98" s="77" t="e">
        <f t="shared" si="24"/>
        <v>#N/A</v>
      </c>
      <c r="K98" s="77"/>
      <c r="L98" s="80"/>
      <c r="M98" s="76"/>
      <c r="N98" s="79"/>
      <c r="O98" s="81"/>
      <c r="P98" s="79" t="e">
        <f t="shared" si="25"/>
        <v>#N/A</v>
      </c>
      <c r="Q98" s="82"/>
      <c r="R98" s="208"/>
      <c r="S98" s="82" t="str">
        <f t="shared" si="5"/>
        <v/>
      </c>
      <c r="T98" s="82"/>
      <c r="U98" s="82"/>
      <c r="V98" s="83"/>
      <c r="W98" s="84"/>
      <c r="X98" s="80"/>
      <c r="Y98" s="81"/>
      <c r="Z98" s="79" t="e">
        <f t="shared" si="26"/>
        <v>#N/A</v>
      </c>
      <c r="AA98" s="76"/>
      <c r="AB98" s="80"/>
      <c r="AC98" s="79"/>
      <c r="AD98" s="79"/>
      <c r="AE98" s="77"/>
      <c r="AF98" s="85" t="e">
        <f t="shared" si="27"/>
        <v>#N/A</v>
      </c>
      <c r="AG98" s="85" t="e">
        <f t="shared" si="28"/>
        <v>#N/A</v>
      </c>
      <c r="AH98" s="74" t="e">
        <f t="shared" si="29"/>
        <v>#N/A</v>
      </c>
      <c r="AI98" s="74" t="e">
        <f t="shared" si="30"/>
        <v>#N/A</v>
      </c>
      <c r="AJ98" s="75"/>
      <c r="AK98" s="75"/>
      <c r="AL98" s="75"/>
      <c r="AM98" s="75"/>
      <c r="AN98" s="75"/>
      <c r="AO98" s="75"/>
    </row>
    <row r="99" spans="1:41" s="217" customFormat="1" ht="30" customHeight="1" x14ac:dyDescent="0.15">
      <c r="A99" s="207"/>
      <c r="B99" s="76"/>
      <c r="C99" s="79"/>
      <c r="D99" s="79"/>
      <c r="E99" s="77" t="e">
        <f t="shared" si="21"/>
        <v>#N/A</v>
      </c>
      <c r="F99" s="78"/>
      <c r="G99" s="78"/>
      <c r="H99" s="79" t="e">
        <f t="shared" si="22"/>
        <v>#N/A</v>
      </c>
      <c r="I99" s="77" t="e">
        <f t="shared" si="23"/>
        <v>#N/A</v>
      </c>
      <c r="J99" s="77" t="e">
        <f t="shared" si="24"/>
        <v>#N/A</v>
      </c>
      <c r="K99" s="77"/>
      <c r="L99" s="80"/>
      <c r="M99" s="76"/>
      <c r="N99" s="79"/>
      <c r="O99" s="81"/>
      <c r="P99" s="79" t="e">
        <f t="shared" si="25"/>
        <v>#N/A</v>
      </c>
      <c r="Q99" s="82"/>
      <c r="R99" s="208"/>
      <c r="S99" s="82" t="str">
        <f t="shared" si="5"/>
        <v/>
      </c>
      <c r="T99" s="82"/>
      <c r="U99" s="82"/>
      <c r="V99" s="83"/>
      <c r="W99" s="84"/>
      <c r="X99" s="80"/>
      <c r="Y99" s="81"/>
      <c r="Z99" s="79" t="e">
        <f t="shared" si="26"/>
        <v>#N/A</v>
      </c>
      <c r="AA99" s="76"/>
      <c r="AB99" s="80"/>
      <c r="AC99" s="79"/>
      <c r="AD99" s="79"/>
      <c r="AE99" s="77"/>
      <c r="AF99" s="85" t="e">
        <f t="shared" si="27"/>
        <v>#N/A</v>
      </c>
      <c r="AG99" s="85" t="e">
        <f t="shared" si="28"/>
        <v>#N/A</v>
      </c>
      <c r="AH99" s="74" t="e">
        <f t="shared" si="29"/>
        <v>#N/A</v>
      </c>
      <c r="AI99" s="74" t="e">
        <f t="shared" si="30"/>
        <v>#N/A</v>
      </c>
      <c r="AJ99" s="75"/>
      <c r="AK99" s="75"/>
      <c r="AL99" s="75"/>
      <c r="AM99" s="75"/>
      <c r="AN99" s="75"/>
      <c r="AO99" s="75"/>
    </row>
    <row r="100" spans="1:41" s="217" customFormat="1" ht="30" customHeight="1" x14ac:dyDescent="0.15">
      <c r="A100" s="207"/>
      <c r="B100" s="76"/>
      <c r="C100" s="79"/>
      <c r="D100" s="79"/>
      <c r="E100" s="77" t="e">
        <f t="shared" si="21"/>
        <v>#N/A</v>
      </c>
      <c r="F100" s="78"/>
      <c r="G100" s="78"/>
      <c r="H100" s="79" t="e">
        <f t="shared" si="22"/>
        <v>#N/A</v>
      </c>
      <c r="I100" s="77" t="e">
        <f t="shared" si="23"/>
        <v>#N/A</v>
      </c>
      <c r="J100" s="77" t="e">
        <f t="shared" si="24"/>
        <v>#N/A</v>
      </c>
      <c r="K100" s="77"/>
      <c r="L100" s="80"/>
      <c r="M100" s="76"/>
      <c r="N100" s="79"/>
      <c r="O100" s="81"/>
      <c r="P100" s="79" t="e">
        <f t="shared" si="25"/>
        <v>#N/A</v>
      </c>
      <c r="Q100" s="82"/>
      <c r="R100" s="208"/>
      <c r="S100" s="82" t="str">
        <f t="shared" si="5"/>
        <v/>
      </c>
      <c r="T100" s="82"/>
      <c r="U100" s="82"/>
      <c r="V100" s="83"/>
      <c r="W100" s="84"/>
      <c r="X100" s="80"/>
      <c r="Y100" s="81"/>
      <c r="Z100" s="79" t="e">
        <f t="shared" si="26"/>
        <v>#N/A</v>
      </c>
      <c r="AA100" s="76"/>
      <c r="AB100" s="80"/>
      <c r="AC100" s="79"/>
      <c r="AD100" s="79"/>
      <c r="AE100" s="77"/>
      <c r="AF100" s="85" t="e">
        <f t="shared" si="27"/>
        <v>#N/A</v>
      </c>
      <c r="AG100" s="85" t="e">
        <f t="shared" si="28"/>
        <v>#N/A</v>
      </c>
      <c r="AH100" s="74" t="e">
        <f t="shared" si="29"/>
        <v>#N/A</v>
      </c>
      <c r="AI100" s="74" t="e">
        <f t="shared" si="30"/>
        <v>#N/A</v>
      </c>
      <c r="AJ100" s="75"/>
      <c r="AK100" s="75"/>
      <c r="AL100" s="75"/>
      <c r="AM100" s="75"/>
      <c r="AN100" s="75"/>
      <c r="AO100" s="75"/>
    </row>
    <row r="101" spans="1:41" s="217" customFormat="1" ht="30" customHeight="1" x14ac:dyDescent="0.15">
      <c r="A101" s="207"/>
      <c r="B101" s="76"/>
      <c r="C101" s="79"/>
      <c r="D101" s="79"/>
      <c r="E101" s="77" t="e">
        <f t="shared" si="21"/>
        <v>#N/A</v>
      </c>
      <c r="F101" s="78"/>
      <c r="G101" s="78"/>
      <c r="H101" s="79" t="e">
        <f t="shared" si="22"/>
        <v>#N/A</v>
      </c>
      <c r="I101" s="77" t="e">
        <f t="shared" si="23"/>
        <v>#N/A</v>
      </c>
      <c r="J101" s="77" t="e">
        <f t="shared" si="24"/>
        <v>#N/A</v>
      </c>
      <c r="K101" s="77"/>
      <c r="L101" s="80"/>
      <c r="M101" s="76"/>
      <c r="N101" s="79"/>
      <c r="O101" s="81"/>
      <c r="P101" s="79" t="e">
        <f t="shared" si="25"/>
        <v>#N/A</v>
      </c>
      <c r="Q101" s="82"/>
      <c r="R101" s="208"/>
      <c r="S101" s="82" t="str">
        <f t="shared" si="5"/>
        <v/>
      </c>
      <c r="T101" s="82"/>
      <c r="U101" s="82"/>
      <c r="V101" s="83"/>
      <c r="W101" s="84"/>
      <c r="X101" s="80"/>
      <c r="Y101" s="81"/>
      <c r="Z101" s="79" t="e">
        <f t="shared" si="26"/>
        <v>#N/A</v>
      </c>
      <c r="AA101" s="76"/>
      <c r="AB101" s="80"/>
      <c r="AC101" s="79"/>
      <c r="AD101" s="79"/>
      <c r="AE101" s="77"/>
      <c r="AF101" s="85" t="e">
        <f t="shared" si="27"/>
        <v>#N/A</v>
      </c>
      <c r="AG101" s="85" t="e">
        <f t="shared" si="28"/>
        <v>#N/A</v>
      </c>
      <c r="AH101" s="74" t="e">
        <f t="shared" si="29"/>
        <v>#N/A</v>
      </c>
      <c r="AI101" s="74" t="e">
        <f t="shared" si="30"/>
        <v>#N/A</v>
      </c>
      <c r="AJ101" s="75"/>
      <c r="AK101" s="75"/>
      <c r="AL101" s="75"/>
      <c r="AM101" s="75"/>
      <c r="AN101" s="75"/>
      <c r="AO101" s="75"/>
    </row>
    <row r="102" spans="1:41" s="217" customFormat="1" ht="30" customHeight="1" x14ac:dyDescent="0.15">
      <c r="A102" s="207"/>
      <c r="B102" s="76"/>
      <c r="C102" s="79"/>
      <c r="D102" s="79"/>
      <c r="E102" s="77" t="e">
        <f t="shared" si="21"/>
        <v>#N/A</v>
      </c>
      <c r="F102" s="78"/>
      <c r="G102" s="78"/>
      <c r="H102" s="79" t="e">
        <f t="shared" si="22"/>
        <v>#N/A</v>
      </c>
      <c r="I102" s="77" t="e">
        <f t="shared" si="23"/>
        <v>#N/A</v>
      </c>
      <c r="J102" s="77" t="e">
        <f t="shared" si="24"/>
        <v>#N/A</v>
      </c>
      <c r="K102" s="77"/>
      <c r="L102" s="80"/>
      <c r="M102" s="76"/>
      <c r="N102" s="79"/>
      <c r="O102" s="81"/>
      <c r="P102" s="79" t="e">
        <f t="shared" si="25"/>
        <v>#N/A</v>
      </c>
      <c r="Q102" s="82"/>
      <c r="R102" s="208"/>
      <c r="S102" s="82" t="str">
        <f t="shared" si="5"/>
        <v/>
      </c>
      <c r="T102" s="82"/>
      <c r="U102" s="82"/>
      <c r="V102" s="83"/>
      <c r="W102" s="84"/>
      <c r="X102" s="80"/>
      <c r="Y102" s="81"/>
      <c r="Z102" s="79" t="e">
        <f t="shared" si="26"/>
        <v>#N/A</v>
      </c>
      <c r="AA102" s="76"/>
      <c r="AB102" s="80"/>
      <c r="AC102" s="79"/>
      <c r="AD102" s="79"/>
      <c r="AE102" s="77"/>
      <c r="AF102" s="85" t="e">
        <f t="shared" si="27"/>
        <v>#N/A</v>
      </c>
      <c r="AG102" s="85" t="e">
        <f t="shared" si="28"/>
        <v>#N/A</v>
      </c>
      <c r="AH102" s="74" t="e">
        <f t="shared" si="29"/>
        <v>#N/A</v>
      </c>
      <c r="AI102" s="74" t="e">
        <f t="shared" si="30"/>
        <v>#N/A</v>
      </c>
      <c r="AJ102" s="75"/>
      <c r="AK102" s="75"/>
      <c r="AL102" s="75"/>
      <c r="AM102" s="75"/>
      <c r="AN102" s="75"/>
      <c r="AO102" s="75"/>
    </row>
    <row r="103" spans="1:41" s="217" customFormat="1" ht="30" customHeight="1" x14ac:dyDescent="0.15">
      <c r="A103" s="207"/>
      <c r="B103" s="76"/>
      <c r="C103" s="79"/>
      <c r="D103" s="79"/>
      <c r="E103" s="77" t="e">
        <f t="shared" si="21"/>
        <v>#N/A</v>
      </c>
      <c r="F103" s="78"/>
      <c r="G103" s="78"/>
      <c r="H103" s="79" t="e">
        <f t="shared" si="22"/>
        <v>#N/A</v>
      </c>
      <c r="I103" s="77" t="e">
        <f t="shared" si="23"/>
        <v>#N/A</v>
      </c>
      <c r="J103" s="77" t="e">
        <f t="shared" si="24"/>
        <v>#N/A</v>
      </c>
      <c r="K103" s="77"/>
      <c r="L103" s="80"/>
      <c r="M103" s="76"/>
      <c r="N103" s="79"/>
      <c r="O103" s="81"/>
      <c r="P103" s="79" t="e">
        <f t="shared" si="25"/>
        <v>#N/A</v>
      </c>
      <c r="Q103" s="82"/>
      <c r="R103" s="208"/>
      <c r="S103" s="82" t="str">
        <f t="shared" si="5"/>
        <v/>
      </c>
      <c r="T103" s="82"/>
      <c r="U103" s="82"/>
      <c r="V103" s="83"/>
      <c r="W103" s="84"/>
      <c r="X103" s="80"/>
      <c r="Y103" s="81"/>
      <c r="Z103" s="79" t="e">
        <f t="shared" si="26"/>
        <v>#N/A</v>
      </c>
      <c r="AA103" s="76"/>
      <c r="AB103" s="80"/>
      <c r="AC103" s="79"/>
      <c r="AD103" s="79"/>
      <c r="AE103" s="77"/>
      <c r="AF103" s="85" t="e">
        <f t="shared" si="27"/>
        <v>#N/A</v>
      </c>
      <c r="AG103" s="85" t="e">
        <f t="shared" si="28"/>
        <v>#N/A</v>
      </c>
      <c r="AH103" s="74" t="e">
        <f t="shared" si="29"/>
        <v>#N/A</v>
      </c>
      <c r="AI103" s="74" t="e">
        <f t="shared" si="30"/>
        <v>#N/A</v>
      </c>
      <c r="AJ103" s="75"/>
      <c r="AK103" s="75"/>
      <c r="AL103" s="75"/>
      <c r="AM103" s="75"/>
      <c r="AN103" s="75"/>
      <c r="AO103" s="75"/>
    </row>
    <row r="104" spans="1:41" s="217" customFormat="1" ht="30" customHeight="1" x14ac:dyDescent="0.15">
      <c r="A104" s="207"/>
      <c r="B104" s="76"/>
      <c r="C104" s="79"/>
      <c r="D104" s="79"/>
      <c r="E104" s="77" t="e">
        <f t="shared" si="21"/>
        <v>#N/A</v>
      </c>
      <c r="F104" s="78"/>
      <c r="G104" s="78"/>
      <c r="H104" s="79" t="e">
        <f t="shared" si="22"/>
        <v>#N/A</v>
      </c>
      <c r="I104" s="77" t="e">
        <f t="shared" si="23"/>
        <v>#N/A</v>
      </c>
      <c r="J104" s="77" t="e">
        <f t="shared" si="24"/>
        <v>#N/A</v>
      </c>
      <c r="K104" s="77"/>
      <c r="L104" s="80"/>
      <c r="M104" s="76"/>
      <c r="N104" s="79"/>
      <c r="O104" s="81"/>
      <c r="P104" s="79" t="e">
        <f t="shared" si="25"/>
        <v>#N/A</v>
      </c>
      <c r="Q104" s="82"/>
      <c r="R104" s="208"/>
      <c r="S104" s="82" t="str">
        <f t="shared" si="5"/>
        <v/>
      </c>
      <c r="T104" s="82"/>
      <c r="U104" s="82"/>
      <c r="V104" s="83"/>
      <c r="W104" s="84"/>
      <c r="X104" s="80"/>
      <c r="Y104" s="81"/>
      <c r="Z104" s="79" t="e">
        <f t="shared" si="26"/>
        <v>#N/A</v>
      </c>
      <c r="AA104" s="76"/>
      <c r="AB104" s="80"/>
      <c r="AC104" s="79"/>
      <c r="AD104" s="79"/>
      <c r="AE104" s="77"/>
      <c r="AF104" s="85" t="e">
        <f t="shared" si="27"/>
        <v>#N/A</v>
      </c>
      <c r="AG104" s="85" t="e">
        <f t="shared" si="28"/>
        <v>#N/A</v>
      </c>
      <c r="AH104" s="74" t="e">
        <f t="shared" si="29"/>
        <v>#N/A</v>
      </c>
      <c r="AI104" s="74" t="e">
        <f t="shared" si="30"/>
        <v>#N/A</v>
      </c>
      <c r="AJ104" s="75"/>
      <c r="AK104" s="75"/>
      <c r="AL104" s="75"/>
      <c r="AM104" s="75"/>
      <c r="AN104" s="75"/>
      <c r="AO104" s="75"/>
    </row>
    <row r="105" spans="1:41" s="217" customFormat="1" ht="30" customHeight="1" x14ac:dyDescent="0.15">
      <c r="A105" s="207"/>
      <c r="B105" s="76"/>
      <c r="C105" s="79"/>
      <c r="D105" s="79"/>
      <c r="E105" s="77" t="e">
        <f t="shared" si="21"/>
        <v>#N/A</v>
      </c>
      <c r="F105" s="78"/>
      <c r="G105" s="78"/>
      <c r="H105" s="79" t="e">
        <f t="shared" si="22"/>
        <v>#N/A</v>
      </c>
      <c r="I105" s="77" t="e">
        <f t="shared" si="23"/>
        <v>#N/A</v>
      </c>
      <c r="J105" s="77" t="e">
        <f t="shared" si="24"/>
        <v>#N/A</v>
      </c>
      <c r="K105" s="77"/>
      <c r="L105" s="80"/>
      <c r="M105" s="76"/>
      <c r="N105" s="79"/>
      <c r="O105" s="81"/>
      <c r="P105" s="79" t="e">
        <f t="shared" si="25"/>
        <v>#N/A</v>
      </c>
      <c r="Q105" s="82"/>
      <c r="R105" s="208"/>
      <c r="S105" s="82" t="str">
        <f t="shared" si="5"/>
        <v/>
      </c>
      <c r="T105" s="82"/>
      <c r="U105" s="82"/>
      <c r="V105" s="83"/>
      <c r="W105" s="84"/>
      <c r="X105" s="80"/>
      <c r="Y105" s="81"/>
      <c r="Z105" s="79" t="e">
        <f t="shared" si="26"/>
        <v>#N/A</v>
      </c>
      <c r="AA105" s="76"/>
      <c r="AB105" s="80"/>
      <c r="AC105" s="79"/>
      <c r="AD105" s="79"/>
      <c r="AE105" s="77"/>
      <c r="AF105" s="85" t="e">
        <f t="shared" si="27"/>
        <v>#N/A</v>
      </c>
      <c r="AG105" s="85" t="e">
        <f t="shared" si="28"/>
        <v>#N/A</v>
      </c>
      <c r="AH105" s="74" t="e">
        <f t="shared" si="29"/>
        <v>#N/A</v>
      </c>
      <c r="AI105" s="74" t="e">
        <f t="shared" si="30"/>
        <v>#N/A</v>
      </c>
      <c r="AJ105" s="75"/>
      <c r="AK105" s="75"/>
      <c r="AL105" s="75"/>
      <c r="AM105" s="75"/>
      <c r="AN105" s="75"/>
      <c r="AO105" s="75"/>
    </row>
    <row r="106" spans="1:41" s="217" customFormat="1" ht="30" customHeight="1" x14ac:dyDescent="0.15">
      <c r="A106" s="207"/>
      <c r="B106" s="76"/>
      <c r="C106" s="79"/>
      <c r="D106" s="79"/>
      <c r="E106" s="77" t="e">
        <f t="shared" si="21"/>
        <v>#N/A</v>
      </c>
      <c r="F106" s="78"/>
      <c r="G106" s="78"/>
      <c r="H106" s="79" t="e">
        <f t="shared" si="22"/>
        <v>#N/A</v>
      </c>
      <c r="I106" s="77" t="e">
        <f t="shared" si="23"/>
        <v>#N/A</v>
      </c>
      <c r="J106" s="77" t="e">
        <f t="shared" si="24"/>
        <v>#N/A</v>
      </c>
      <c r="K106" s="77"/>
      <c r="L106" s="80"/>
      <c r="M106" s="76"/>
      <c r="N106" s="79"/>
      <c r="O106" s="81"/>
      <c r="P106" s="79" t="e">
        <f t="shared" si="25"/>
        <v>#N/A</v>
      </c>
      <c r="Q106" s="82"/>
      <c r="R106" s="208"/>
      <c r="S106" s="82" t="str">
        <f t="shared" si="5"/>
        <v/>
      </c>
      <c r="T106" s="82"/>
      <c r="U106" s="82"/>
      <c r="V106" s="83"/>
      <c r="W106" s="84"/>
      <c r="X106" s="80"/>
      <c r="Y106" s="81"/>
      <c r="Z106" s="79" t="e">
        <f t="shared" si="26"/>
        <v>#N/A</v>
      </c>
      <c r="AA106" s="76"/>
      <c r="AB106" s="80"/>
      <c r="AC106" s="79"/>
      <c r="AD106" s="79"/>
      <c r="AE106" s="77"/>
      <c r="AF106" s="85" t="e">
        <f t="shared" si="27"/>
        <v>#N/A</v>
      </c>
      <c r="AG106" s="85" t="e">
        <f t="shared" si="28"/>
        <v>#N/A</v>
      </c>
      <c r="AH106" s="74" t="e">
        <f t="shared" si="29"/>
        <v>#N/A</v>
      </c>
      <c r="AI106" s="74" t="e">
        <f t="shared" si="30"/>
        <v>#N/A</v>
      </c>
      <c r="AJ106" s="75"/>
      <c r="AK106" s="75"/>
      <c r="AL106" s="75"/>
      <c r="AM106" s="75"/>
      <c r="AN106" s="75"/>
      <c r="AO106" s="75"/>
    </row>
    <row r="107" spans="1:41" s="217" customFormat="1" ht="30" customHeight="1" x14ac:dyDescent="0.15">
      <c r="A107" s="207"/>
      <c r="B107" s="76"/>
      <c r="C107" s="79"/>
      <c r="D107" s="79"/>
      <c r="E107" s="77" t="e">
        <f t="shared" ref="E107:E138" si="31">IF(VLOOKUP(F107,設備分類表,5)=0,"",VLOOKUP(F107,設備分類表,5))</f>
        <v>#N/A</v>
      </c>
      <c r="F107" s="78"/>
      <c r="G107" s="78"/>
      <c r="H107" s="79" t="e">
        <f t="shared" ref="H107:H138" si="32">VLOOKUP(F107,設備分類表,2)</f>
        <v>#N/A</v>
      </c>
      <c r="I107" s="77" t="e">
        <f t="shared" ref="I107:I138" si="33">VLOOKUP(F107,設備分類表,3)</f>
        <v>#N/A</v>
      </c>
      <c r="J107" s="77" t="e">
        <f t="shared" ref="J107:J138" si="34">IF(VLOOKUP(F107,設備分類表,4)=0,"",VLOOKUP(F107,設備分類表,4))</f>
        <v>#N/A</v>
      </c>
      <c r="K107" s="77"/>
      <c r="L107" s="80"/>
      <c r="M107" s="76"/>
      <c r="N107" s="79"/>
      <c r="O107" s="81"/>
      <c r="P107" s="79" t="e">
        <f t="shared" ref="P107:P138" si="35">IF(VLOOKUP(F107,設備分類表,7)=0,"",VLOOKUP(F107,設備分類表,7))</f>
        <v>#N/A</v>
      </c>
      <c r="Q107" s="82"/>
      <c r="R107" s="208"/>
      <c r="S107" s="82" t="str">
        <f t="shared" si="5"/>
        <v/>
      </c>
      <c r="T107" s="82"/>
      <c r="U107" s="82"/>
      <c r="V107" s="83"/>
      <c r="W107" s="84"/>
      <c r="X107" s="80"/>
      <c r="Y107" s="81"/>
      <c r="Z107" s="79" t="e">
        <f t="shared" ref="Z107:Z138" si="36">IF(VLOOKUP(F107,設備分類表,8)=0,"",VLOOKUP(F107,設備分類表,8))</f>
        <v>#N/A</v>
      </c>
      <c r="AA107" s="76"/>
      <c r="AB107" s="80"/>
      <c r="AC107" s="79"/>
      <c r="AD107" s="79"/>
      <c r="AE107" s="77"/>
      <c r="AF107" s="85" t="e">
        <f t="shared" ref="AF107:AF138" si="37">IF(ISBLANK(F107),NA(),IF(ISERROR(MATCH(F107,分類番号,0)),"※「分類番号」欄が違います",""))</f>
        <v>#N/A</v>
      </c>
      <c r="AG107" s="85" t="e">
        <f t="shared" ref="AG107:AG138" si="38">IF(AND(VLOOKUP(F107,設備分類表,7)="式",O107&lt;&gt;1),"※「数量」欄が違います","")</f>
        <v>#N/A</v>
      </c>
      <c r="AH107" s="74" t="e">
        <f t="shared" ref="AH107:AH138" si="39">IF(AND(VLOOKUP(F107,設備分類表,12)&lt;&gt;"ｵｰﾊﾞｰﾎｰﾙ",T107="修繕"),"※「修繕・更新」欄が違います","")</f>
        <v>#N/A</v>
      </c>
      <c r="AI107" s="74" t="e">
        <f t="shared" ref="AI107:AI138" si="40">IF(AND(VLOOKUP(F107,設備分類表,8)="－",Y107&lt;&gt;""),"※容量は「仕様」欄に書いてください","")</f>
        <v>#N/A</v>
      </c>
      <c r="AJ107" s="75"/>
      <c r="AK107" s="75"/>
      <c r="AL107" s="75"/>
      <c r="AM107" s="75"/>
      <c r="AN107" s="75"/>
      <c r="AO107" s="75"/>
    </row>
    <row r="108" spans="1:41" s="217" customFormat="1" ht="30" customHeight="1" x14ac:dyDescent="0.15">
      <c r="A108" s="207"/>
      <c r="B108" s="76"/>
      <c r="C108" s="79"/>
      <c r="D108" s="79"/>
      <c r="E108" s="77" t="e">
        <f t="shared" si="31"/>
        <v>#N/A</v>
      </c>
      <c r="F108" s="78"/>
      <c r="G108" s="78"/>
      <c r="H108" s="79" t="e">
        <f t="shared" si="32"/>
        <v>#N/A</v>
      </c>
      <c r="I108" s="77" t="e">
        <f t="shared" si="33"/>
        <v>#N/A</v>
      </c>
      <c r="J108" s="77" t="e">
        <f t="shared" si="34"/>
        <v>#N/A</v>
      </c>
      <c r="K108" s="77"/>
      <c r="L108" s="80"/>
      <c r="M108" s="76"/>
      <c r="N108" s="79"/>
      <c r="O108" s="81"/>
      <c r="P108" s="79" t="e">
        <f t="shared" si="35"/>
        <v>#N/A</v>
      </c>
      <c r="Q108" s="82"/>
      <c r="R108" s="208"/>
      <c r="S108" s="82" t="str">
        <f t="shared" si="5"/>
        <v/>
      </c>
      <c r="T108" s="82"/>
      <c r="U108" s="82"/>
      <c r="V108" s="83"/>
      <c r="W108" s="84"/>
      <c r="X108" s="80"/>
      <c r="Y108" s="81"/>
      <c r="Z108" s="79" t="e">
        <f t="shared" si="36"/>
        <v>#N/A</v>
      </c>
      <c r="AA108" s="76"/>
      <c r="AB108" s="80"/>
      <c r="AC108" s="79"/>
      <c r="AD108" s="79"/>
      <c r="AE108" s="77"/>
      <c r="AF108" s="85" t="e">
        <f t="shared" si="37"/>
        <v>#N/A</v>
      </c>
      <c r="AG108" s="85" t="e">
        <f t="shared" si="38"/>
        <v>#N/A</v>
      </c>
      <c r="AH108" s="74" t="e">
        <f t="shared" si="39"/>
        <v>#N/A</v>
      </c>
      <c r="AI108" s="74" t="e">
        <f t="shared" si="40"/>
        <v>#N/A</v>
      </c>
      <c r="AJ108" s="75"/>
      <c r="AK108" s="75"/>
      <c r="AL108" s="75"/>
      <c r="AM108" s="75"/>
      <c r="AN108" s="75"/>
      <c r="AO108" s="75"/>
    </row>
    <row r="109" spans="1:41" s="217" customFormat="1" ht="30" customHeight="1" x14ac:dyDescent="0.15">
      <c r="A109" s="207"/>
      <c r="B109" s="76"/>
      <c r="C109" s="79"/>
      <c r="D109" s="79"/>
      <c r="E109" s="77" t="e">
        <f t="shared" si="31"/>
        <v>#N/A</v>
      </c>
      <c r="F109" s="78"/>
      <c r="G109" s="78"/>
      <c r="H109" s="79" t="e">
        <f t="shared" si="32"/>
        <v>#N/A</v>
      </c>
      <c r="I109" s="77" t="e">
        <f t="shared" si="33"/>
        <v>#N/A</v>
      </c>
      <c r="J109" s="77" t="e">
        <f t="shared" si="34"/>
        <v>#N/A</v>
      </c>
      <c r="K109" s="77"/>
      <c r="L109" s="80"/>
      <c r="M109" s="76"/>
      <c r="N109" s="79"/>
      <c r="O109" s="81"/>
      <c r="P109" s="79" t="e">
        <f t="shared" si="35"/>
        <v>#N/A</v>
      </c>
      <c r="Q109" s="82"/>
      <c r="R109" s="208"/>
      <c r="S109" s="82" t="str">
        <f t="shared" si="5"/>
        <v/>
      </c>
      <c r="T109" s="82"/>
      <c r="U109" s="82"/>
      <c r="V109" s="83"/>
      <c r="W109" s="84"/>
      <c r="X109" s="80"/>
      <c r="Y109" s="81"/>
      <c r="Z109" s="79" t="e">
        <f t="shared" si="36"/>
        <v>#N/A</v>
      </c>
      <c r="AA109" s="76"/>
      <c r="AB109" s="80"/>
      <c r="AC109" s="79"/>
      <c r="AD109" s="79"/>
      <c r="AE109" s="77"/>
      <c r="AF109" s="85" t="e">
        <f t="shared" si="37"/>
        <v>#N/A</v>
      </c>
      <c r="AG109" s="85" t="e">
        <f t="shared" si="38"/>
        <v>#N/A</v>
      </c>
      <c r="AH109" s="74" t="e">
        <f t="shared" si="39"/>
        <v>#N/A</v>
      </c>
      <c r="AI109" s="74" t="e">
        <f t="shared" si="40"/>
        <v>#N/A</v>
      </c>
      <c r="AJ109" s="75"/>
      <c r="AK109" s="75"/>
      <c r="AL109" s="75"/>
      <c r="AM109" s="75"/>
      <c r="AN109" s="75"/>
      <c r="AO109" s="75"/>
    </row>
    <row r="110" spans="1:41" s="217" customFormat="1" ht="30" customHeight="1" x14ac:dyDescent="0.15">
      <c r="A110" s="207"/>
      <c r="B110" s="76"/>
      <c r="C110" s="79"/>
      <c r="D110" s="79"/>
      <c r="E110" s="77" t="e">
        <f t="shared" si="31"/>
        <v>#N/A</v>
      </c>
      <c r="F110" s="78"/>
      <c r="G110" s="78"/>
      <c r="H110" s="79" t="e">
        <f t="shared" si="32"/>
        <v>#N/A</v>
      </c>
      <c r="I110" s="77" t="e">
        <f t="shared" si="33"/>
        <v>#N/A</v>
      </c>
      <c r="J110" s="77" t="e">
        <f t="shared" si="34"/>
        <v>#N/A</v>
      </c>
      <c r="K110" s="77"/>
      <c r="L110" s="80"/>
      <c r="M110" s="76"/>
      <c r="N110" s="79"/>
      <c r="O110" s="81"/>
      <c r="P110" s="79" t="e">
        <f t="shared" si="35"/>
        <v>#N/A</v>
      </c>
      <c r="Q110" s="82"/>
      <c r="R110" s="208"/>
      <c r="S110" s="82" t="str">
        <f t="shared" si="5"/>
        <v/>
      </c>
      <c r="T110" s="82"/>
      <c r="U110" s="82"/>
      <c r="V110" s="83"/>
      <c r="W110" s="84"/>
      <c r="X110" s="80"/>
      <c r="Y110" s="81"/>
      <c r="Z110" s="79" t="e">
        <f t="shared" si="36"/>
        <v>#N/A</v>
      </c>
      <c r="AA110" s="76"/>
      <c r="AB110" s="80"/>
      <c r="AC110" s="79"/>
      <c r="AD110" s="79"/>
      <c r="AE110" s="77"/>
      <c r="AF110" s="85" t="e">
        <f t="shared" si="37"/>
        <v>#N/A</v>
      </c>
      <c r="AG110" s="85" t="e">
        <f t="shared" si="38"/>
        <v>#N/A</v>
      </c>
      <c r="AH110" s="74" t="e">
        <f t="shared" si="39"/>
        <v>#N/A</v>
      </c>
      <c r="AI110" s="74" t="e">
        <f t="shared" si="40"/>
        <v>#N/A</v>
      </c>
      <c r="AJ110" s="75"/>
      <c r="AK110" s="75"/>
      <c r="AL110" s="75"/>
      <c r="AM110" s="75"/>
      <c r="AN110" s="75"/>
      <c r="AO110" s="75"/>
    </row>
    <row r="111" spans="1:41" s="217" customFormat="1" ht="30" customHeight="1" x14ac:dyDescent="0.15">
      <c r="A111" s="207"/>
      <c r="B111" s="76"/>
      <c r="C111" s="79"/>
      <c r="D111" s="79"/>
      <c r="E111" s="77" t="e">
        <f t="shared" si="31"/>
        <v>#N/A</v>
      </c>
      <c r="F111" s="78"/>
      <c r="G111" s="78"/>
      <c r="H111" s="79" t="e">
        <f t="shared" si="32"/>
        <v>#N/A</v>
      </c>
      <c r="I111" s="77" t="e">
        <f t="shared" si="33"/>
        <v>#N/A</v>
      </c>
      <c r="J111" s="77" t="e">
        <f t="shared" si="34"/>
        <v>#N/A</v>
      </c>
      <c r="K111" s="77"/>
      <c r="L111" s="80"/>
      <c r="M111" s="76"/>
      <c r="N111" s="79"/>
      <c r="O111" s="81"/>
      <c r="P111" s="79" t="e">
        <f t="shared" si="35"/>
        <v>#N/A</v>
      </c>
      <c r="Q111" s="82"/>
      <c r="R111" s="208"/>
      <c r="S111" s="82" t="str">
        <f t="shared" si="5"/>
        <v/>
      </c>
      <c r="T111" s="82"/>
      <c r="U111" s="82"/>
      <c r="V111" s="83"/>
      <c r="W111" s="84"/>
      <c r="X111" s="80"/>
      <c r="Y111" s="81"/>
      <c r="Z111" s="79" t="e">
        <f t="shared" si="36"/>
        <v>#N/A</v>
      </c>
      <c r="AA111" s="76"/>
      <c r="AB111" s="80"/>
      <c r="AC111" s="79"/>
      <c r="AD111" s="79"/>
      <c r="AE111" s="77"/>
      <c r="AF111" s="85" t="e">
        <f t="shared" si="37"/>
        <v>#N/A</v>
      </c>
      <c r="AG111" s="85" t="e">
        <f t="shared" si="38"/>
        <v>#N/A</v>
      </c>
      <c r="AH111" s="74" t="e">
        <f t="shared" si="39"/>
        <v>#N/A</v>
      </c>
      <c r="AI111" s="74" t="e">
        <f t="shared" si="40"/>
        <v>#N/A</v>
      </c>
      <c r="AJ111" s="75"/>
      <c r="AK111" s="75"/>
      <c r="AL111" s="75"/>
      <c r="AM111" s="75"/>
      <c r="AN111" s="75"/>
      <c r="AO111" s="75"/>
    </row>
    <row r="112" spans="1:41" s="217" customFormat="1" ht="30" customHeight="1" x14ac:dyDescent="0.15">
      <c r="A112" s="207"/>
      <c r="B112" s="76"/>
      <c r="C112" s="79"/>
      <c r="D112" s="79"/>
      <c r="E112" s="77" t="e">
        <f t="shared" si="31"/>
        <v>#N/A</v>
      </c>
      <c r="F112" s="78"/>
      <c r="G112" s="78"/>
      <c r="H112" s="79" t="e">
        <f t="shared" si="32"/>
        <v>#N/A</v>
      </c>
      <c r="I112" s="77" t="e">
        <f t="shared" si="33"/>
        <v>#N/A</v>
      </c>
      <c r="J112" s="77" t="e">
        <f t="shared" si="34"/>
        <v>#N/A</v>
      </c>
      <c r="K112" s="77"/>
      <c r="L112" s="80"/>
      <c r="M112" s="76"/>
      <c r="N112" s="79"/>
      <c r="O112" s="81"/>
      <c r="P112" s="79" t="e">
        <f t="shared" si="35"/>
        <v>#N/A</v>
      </c>
      <c r="Q112" s="82"/>
      <c r="R112" s="208"/>
      <c r="S112" s="82" t="str">
        <f t="shared" si="5"/>
        <v/>
      </c>
      <c r="T112" s="82"/>
      <c r="U112" s="82"/>
      <c r="V112" s="83"/>
      <c r="W112" s="84"/>
      <c r="X112" s="80"/>
      <c r="Y112" s="81"/>
      <c r="Z112" s="79" t="e">
        <f t="shared" si="36"/>
        <v>#N/A</v>
      </c>
      <c r="AA112" s="76"/>
      <c r="AB112" s="80"/>
      <c r="AC112" s="79"/>
      <c r="AD112" s="79"/>
      <c r="AE112" s="77"/>
      <c r="AF112" s="85" t="e">
        <f t="shared" si="37"/>
        <v>#N/A</v>
      </c>
      <c r="AG112" s="85" t="e">
        <f t="shared" si="38"/>
        <v>#N/A</v>
      </c>
      <c r="AH112" s="74" t="e">
        <f t="shared" si="39"/>
        <v>#N/A</v>
      </c>
      <c r="AI112" s="74" t="e">
        <f t="shared" si="40"/>
        <v>#N/A</v>
      </c>
      <c r="AJ112" s="75"/>
      <c r="AK112" s="75"/>
      <c r="AL112" s="75"/>
      <c r="AM112" s="75"/>
      <c r="AN112" s="75"/>
      <c r="AO112" s="75"/>
    </row>
    <row r="113" spans="1:41" s="217" customFormat="1" ht="30" customHeight="1" x14ac:dyDescent="0.15">
      <c r="A113" s="207"/>
      <c r="B113" s="76"/>
      <c r="C113" s="79"/>
      <c r="D113" s="79"/>
      <c r="E113" s="77" t="e">
        <f t="shared" si="31"/>
        <v>#N/A</v>
      </c>
      <c r="F113" s="78"/>
      <c r="G113" s="78"/>
      <c r="H113" s="79" t="e">
        <f t="shared" si="32"/>
        <v>#N/A</v>
      </c>
      <c r="I113" s="77" t="e">
        <f t="shared" si="33"/>
        <v>#N/A</v>
      </c>
      <c r="J113" s="77" t="e">
        <f t="shared" si="34"/>
        <v>#N/A</v>
      </c>
      <c r="K113" s="77"/>
      <c r="L113" s="80"/>
      <c r="M113" s="76"/>
      <c r="N113" s="79"/>
      <c r="O113" s="81"/>
      <c r="P113" s="79" t="e">
        <f t="shared" si="35"/>
        <v>#N/A</v>
      </c>
      <c r="Q113" s="82"/>
      <c r="R113" s="208"/>
      <c r="S113" s="82" t="str">
        <f t="shared" si="5"/>
        <v/>
      </c>
      <c r="T113" s="82"/>
      <c r="U113" s="82"/>
      <c r="V113" s="83"/>
      <c r="W113" s="84"/>
      <c r="X113" s="80"/>
      <c r="Y113" s="81"/>
      <c r="Z113" s="79" t="e">
        <f t="shared" si="36"/>
        <v>#N/A</v>
      </c>
      <c r="AA113" s="76"/>
      <c r="AB113" s="80"/>
      <c r="AC113" s="79"/>
      <c r="AD113" s="79"/>
      <c r="AE113" s="77"/>
      <c r="AF113" s="85" t="e">
        <f t="shared" si="37"/>
        <v>#N/A</v>
      </c>
      <c r="AG113" s="85" t="e">
        <f t="shared" si="38"/>
        <v>#N/A</v>
      </c>
      <c r="AH113" s="74" t="e">
        <f t="shared" si="39"/>
        <v>#N/A</v>
      </c>
      <c r="AI113" s="74" t="e">
        <f t="shared" si="40"/>
        <v>#N/A</v>
      </c>
      <c r="AJ113" s="75"/>
      <c r="AK113" s="75"/>
      <c r="AL113" s="75"/>
      <c r="AM113" s="75"/>
      <c r="AN113" s="75"/>
      <c r="AO113" s="75"/>
    </row>
    <row r="114" spans="1:41" s="217" customFormat="1" ht="30" customHeight="1" x14ac:dyDescent="0.15">
      <c r="A114" s="207"/>
      <c r="B114" s="76"/>
      <c r="C114" s="79"/>
      <c r="D114" s="79"/>
      <c r="E114" s="77" t="e">
        <f t="shared" si="31"/>
        <v>#N/A</v>
      </c>
      <c r="F114" s="78"/>
      <c r="G114" s="78"/>
      <c r="H114" s="79" t="e">
        <f t="shared" si="32"/>
        <v>#N/A</v>
      </c>
      <c r="I114" s="77" t="e">
        <f t="shared" si="33"/>
        <v>#N/A</v>
      </c>
      <c r="J114" s="77" t="e">
        <f t="shared" si="34"/>
        <v>#N/A</v>
      </c>
      <c r="K114" s="77"/>
      <c r="L114" s="80"/>
      <c r="M114" s="76"/>
      <c r="N114" s="79"/>
      <c r="O114" s="81"/>
      <c r="P114" s="79" t="e">
        <f t="shared" si="35"/>
        <v>#N/A</v>
      </c>
      <c r="Q114" s="82"/>
      <c r="R114" s="208"/>
      <c r="S114" s="82" t="str">
        <f t="shared" si="5"/>
        <v/>
      </c>
      <c r="T114" s="82"/>
      <c r="U114" s="82"/>
      <c r="V114" s="83"/>
      <c r="W114" s="84"/>
      <c r="X114" s="80"/>
      <c r="Y114" s="81"/>
      <c r="Z114" s="79" t="e">
        <f t="shared" si="36"/>
        <v>#N/A</v>
      </c>
      <c r="AA114" s="76"/>
      <c r="AB114" s="80"/>
      <c r="AC114" s="79"/>
      <c r="AD114" s="79"/>
      <c r="AE114" s="77"/>
      <c r="AF114" s="85" t="e">
        <f t="shared" si="37"/>
        <v>#N/A</v>
      </c>
      <c r="AG114" s="85" t="e">
        <f t="shared" si="38"/>
        <v>#N/A</v>
      </c>
      <c r="AH114" s="74" t="e">
        <f t="shared" si="39"/>
        <v>#N/A</v>
      </c>
      <c r="AI114" s="74" t="e">
        <f t="shared" si="40"/>
        <v>#N/A</v>
      </c>
      <c r="AJ114" s="75"/>
      <c r="AK114" s="75"/>
      <c r="AL114" s="75"/>
      <c r="AM114" s="75"/>
      <c r="AN114" s="75"/>
      <c r="AO114" s="75"/>
    </row>
    <row r="115" spans="1:41" s="217" customFormat="1" ht="30" customHeight="1" x14ac:dyDescent="0.15">
      <c r="A115" s="207"/>
      <c r="B115" s="76"/>
      <c r="C115" s="79"/>
      <c r="D115" s="79"/>
      <c r="E115" s="77" t="e">
        <f t="shared" si="31"/>
        <v>#N/A</v>
      </c>
      <c r="F115" s="78"/>
      <c r="G115" s="78"/>
      <c r="H115" s="79" t="e">
        <f t="shared" si="32"/>
        <v>#N/A</v>
      </c>
      <c r="I115" s="77" t="e">
        <f t="shared" si="33"/>
        <v>#N/A</v>
      </c>
      <c r="J115" s="77" t="e">
        <f t="shared" si="34"/>
        <v>#N/A</v>
      </c>
      <c r="K115" s="77"/>
      <c r="L115" s="80"/>
      <c r="M115" s="76"/>
      <c r="N115" s="79"/>
      <c r="O115" s="81"/>
      <c r="P115" s="79" t="e">
        <f t="shared" si="35"/>
        <v>#N/A</v>
      </c>
      <c r="Q115" s="82"/>
      <c r="R115" s="208"/>
      <c r="S115" s="82" t="str">
        <f t="shared" si="5"/>
        <v/>
      </c>
      <c r="T115" s="82"/>
      <c r="U115" s="82"/>
      <c r="V115" s="83"/>
      <c r="W115" s="84"/>
      <c r="X115" s="80"/>
      <c r="Y115" s="81"/>
      <c r="Z115" s="79" t="e">
        <f t="shared" si="36"/>
        <v>#N/A</v>
      </c>
      <c r="AA115" s="76"/>
      <c r="AB115" s="80"/>
      <c r="AC115" s="79"/>
      <c r="AD115" s="79"/>
      <c r="AE115" s="77"/>
      <c r="AF115" s="85" t="e">
        <f t="shared" si="37"/>
        <v>#N/A</v>
      </c>
      <c r="AG115" s="85" t="e">
        <f t="shared" si="38"/>
        <v>#N/A</v>
      </c>
      <c r="AH115" s="74" t="e">
        <f t="shared" si="39"/>
        <v>#N/A</v>
      </c>
      <c r="AI115" s="74" t="e">
        <f t="shared" si="40"/>
        <v>#N/A</v>
      </c>
      <c r="AJ115" s="75"/>
      <c r="AK115" s="75"/>
      <c r="AL115" s="75"/>
      <c r="AM115" s="75"/>
      <c r="AN115" s="75"/>
      <c r="AO115" s="75"/>
    </row>
    <row r="116" spans="1:41" s="217" customFormat="1" ht="30" customHeight="1" x14ac:dyDescent="0.15">
      <c r="A116" s="207"/>
      <c r="B116" s="76"/>
      <c r="C116" s="79"/>
      <c r="D116" s="79"/>
      <c r="E116" s="77" t="e">
        <f t="shared" si="31"/>
        <v>#N/A</v>
      </c>
      <c r="F116" s="78"/>
      <c r="G116" s="78"/>
      <c r="H116" s="79" t="e">
        <f t="shared" si="32"/>
        <v>#N/A</v>
      </c>
      <c r="I116" s="77" t="e">
        <f t="shared" si="33"/>
        <v>#N/A</v>
      </c>
      <c r="J116" s="77" t="e">
        <f t="shared" si="34"/>
        <v>#N/A</v>
      </c>
      <c r="K116" s="77"/>
      <c r="L116" s="80"/>
      <c r="M116" s="76"/>
      <c r="N116" s="79"/>
      <c r="O116" s="81"/>
      <c r="P116" s="79" t="e">
        <f t="shared" si="35"/>
        <v>#N/A</v>
      </c>
      <c r="Q116" s="82"/>
      <c r="R116" s="208"/>
      <c r="S116" s="82" t="str">
        <f t="shared" si="5"/>
        <v/>
      </c>
      <c r="T116" s="82"/>
      <c r="U116" s="82"/>
      <c r="V116" s="83"/>
      <c r="W116" s="84"/>
      <c r="X116" s="80"/>
      <c r="Y116" s="81"/>
      <c r="Z116" s="79" t="e">
        <f t="shared" si="36"/>
        <v>#N/A</v>
      </c>
      <c r="AA116" s="76"/>
      <c r="AB116" s="80"/>
      <c r="AC116" s="79"/>
      <c r="AD116" s="79"/>
      <c r="AE116" s="77"/>
      <c r="AF116" s="85" t="e">
        <f t="shared" si="37"/>
        <v>#N/A</v>
      </c>
      <c r="AG116" s="85" t="e">
        <f t="shared" si="38"/>
        <v>#N/A</v>
      </c>
      <c r="AH116" s="74" t="e">
        <f t="shared" si="39"/>
        <v>#N/A</v>
      </c>
      <c r="AI116" s="74" t="e">
        <f t="shared" si="40"/>
        <v>#N/A</v>
      </c>
      <c r="AJ116" s="75"/>
      <c r="AK116" s="75"/>
      <c r="AL116" s="75"/>
      <c r="AM116" s="75"/>
      <c r="AN116" s="75"/>
      <c r="AO116" s="75"/>
    </row>
    <row r="117" spans="1:41" s="217" customFormat="1" ht="30" customHeight="1" x14ac:dyDescent="0.15">
      <c r="A117" s="207"/>
      <c r="B117" s="76"/>
      <c r="C117" s="79"/>
      <c r="D117" s="79"/>
      <c r="E117" s="77" t="e">
        <f t="shared" si="31"/>
        <v>#N/A</v>
      </c>
      <c r="F117" s="78"/>
      <c r="G117" s="78"/>
      <c r="H117" s="79" t="e">
        <f t="shared" si="32"/>
        <v>#N/A</v>
      </c>
      <c r="I117" s="77" t="e">
        <f t="shared" si="33"/>
        <v>#N/A</v>
      </c>
      <c r="J117" s="77" t="e">
        <f t="shared" si="34"/>
        <v>#N/A</v>
      </c>
      <c r="K117" s="77"/>
      <c r="L117" s="80"/>
      <c r="M117" s="76"/>
      <c r="N117" s="79"/>
      <c r="O117" s="81"/>
      <c r="P117" s="79" t="e">
        <f t="shared" si="35"/>
        <v>#N/A</v>
      </c>
      <c r="Q117" s="82"/>
      <c r="R117" s="208"/>
      <c r="S117" s="82" t="str">
        <f t="shared" si="5"/>
        <v/>
      </c>
      <c r="T117" s="82"/>
      <c r="U117" s="82"/>
      <c r="V117" s="83"/>
      <c r="W117" s="84"/>
      <c r="X117" s="80"/>
      <c r="Y117" s="81"/>
      <c r="Z117" s="79" t="e">
        <f t="shared" si="36"/>
        <v>#N/A</v>
      </c>
      <c r="AA117" s="76"/>
      <c r="AB117" s="80"/>
      <c r="AC117" s="79"/>
      <c r="AD117" s="79"/>
      <c r="AE117" s="77"/>
      <c r="AF117" s="85" t="e">
        <f t="shared" si="37"/>
        <v>#N/A</v>
      </c>
      <c r="AG117" s="85" t="e">
        <f t="shared" si="38"/>
        <v>#N/A</v>
      </c>
      <c r="AH117" s="74" t="e">
        <f t="shared" si="39"/>
        <v>#N/A</v>
      </c>
      <c r="AI117" s="74" t="e">
        <f t="shared" si="40"/>
        <v>#N/A</v>
      </c>
      <c r="AJ117" s="75"/>
      <c r="AK117" s="75"/>
      <c r="AL117" s="75"/>
      <c r="AM117" s="75"/>
      <c r="AN117" s="75"/>
      <c r="AO117" s="75"/>
    </row>
    <row r="118" spans="1:41" s="217" customFormat="1" ht="30" customHeight="1" x14ac:dyDescent="0.15">
      <c r="A118" s="207"/>
      <c r="B118" s="76"/>
      <c r="C118" s="79"/>
      <c r="D118" s="79"/>
      <c r="E118" s="77" t="e">
        <f t="shared" si="31"/>
        <v>#N/A</v>
      </c>
      <c r="F118" s="78"/>
      <c r="G118" s="78"/>
      <c r="H118" s="79" t="e">
        <f t="shared" si="32"/>
        <v>#N/A</v>
      </c>
      <c r="I118" s="77" t="e">
        <f t="shared" si="33"/>
        <v>#N/A</v>
      </c>
      <c r="J118" s="77" t="e">
        <f t="shared" si="34"/>
        <v>#N/A</v>
      </c>
      <c r="K118" s="77"/>
      <c r="L118" s="80"/>
      <c r="M118" s="76"/>
      <c r="N118" s="79"/>
      <c r="O118" s="81"/>
      <c r="P118" s="79" t="e">
        <f t="shared" si="35"/>
        <v>#N/A</v>
      </c>
      <c r="Q118" s="82"/>
      <c r="R118" s="208"/>
      <c r="S118" s="82" t="str">
        <f t="shared" si="5"/>
        <v/>
      </c>
      <c r="T118" s="82"/>
      <c r="U118" s="82"/>
      <c r="V118" s="83"/>
      <c r="W118" s="84"/>
      <c r="X118" s="80"/>
      <c r="Y118" s="81"/>
      <c r="Z118" s="79" t="e">
        <f t="shared" si="36"/>
        <v>#N/A</v>
      </c>
      <c r="AA118" s="76"/>
      <c r="AB118" s="80"/>
      <c r="AC118" s="79"/>
      <c r="AD118" s="79"/>
      <c r="AE118" s="77"/>
      <c r="AF118" s="85" t="e">
        <f t="shared" si="37"/>
        <v>#N/A</v>
      </c>
      <c r="AG118" s="85" t="e">
        <f t="shared" si="38"/>
        <v>#N/A</v>
      </c>
      <c r="AH118" s="74" t="e">
        <f t="shared" si="39"/>
        <v>#N/A</v>
      </c>
      <c r="AI118" s="74" t="e">
        <f t="shared" si="40"/>
        <v>#N/A</v>
      </c>
      <c r="AJ118" s="75"/>
      <c r="AK118" s="75"/>
      <c r="AL118" s="75"/>
      <c r="AM118" s="75"/>
      <c r="AN118" s="75"/>
      <c r="AO118" s="75"/>
    </row>
    <row r="119" spans="1:41" s="217" customFormat="1" ht="30" customHeight="1" x14ac:dyDescent="0.15">
      <c r="A119" s="207"/>
      <c r="B119" s="76"/>
      <c r="C119" s="79"/>
      <c r="D119" s="79"/>
      <c r="E119" s="77" t="e">
        <f t="shared" si="31"/>
        <v>#N/A</v>
      </c>
      <c r="F119" s="78"/>
      <c r="G119" s="78"/>
      <c r="H119" s="79" t="e">
        <f t="shared" si="32"/>
        <v>#N/A</v>
      </c>
      <c r="I119" s="77" t="e">
        <f t="shared" si="33"/>
        <v>#N/A</v>
      </c>
      <c r="J119" s="77" t="e">
        <f t="shared" si="34"/>
        <v>#N/A</v>
      </c>
      <c r="K119" s="77"/>
      <c r="L119" s="80"/>
      <c r="M119" s="76"/>
      <c r="N119" s="79"/>
      <c r="O119" s="81"/>
      <c r="P119" s="79" t="e">
        <f t="shared" si="35"/>
        <v>#N/A</v>
      </c>
      <c r="Q119" s="82"/>
      <c r="R119" s="208"/>
      <c r="S119" s="82" t="str">
        <f t="shared" si="5"/>
        <v/>
      </c>
      <c r="T119" s="82"/>
      <c r="U119" s="82"/>
      <c r="V119" s="83"/>
      <c r="W119" s="84"/>
      <c r="X119" s="80"/>
      <c r="Y119" s="81"/>
      <c r="Z119" s="79" t="e">
        <f t="shared" si="36"/>
        <v>#N/A</v>
      </c>
      <c r="AA119" s="76"/>
      <c r="AB119" s="80"/>
      <c r="AC119" s="79"/>
      <c r="AD119" s="79"/>
      <c r="AE119" s="77"/>
      <c r="AF119" s="85" t="e">
        <f t="shared" si="37"/>
        <v>#N/A</v>
      </c>
      <c r="AG119" s="85" t="e">
        <f t="shared" si="38"/>
        <v>#N/A</v>
      </c>
      <c r="AH119" s="74" t="e">
        <f t="shared" si="39"/>
        <v>#N/A</v>
      </c>
      <c r="AI119" s="74" t="e">
        <f t="shared" si="40"/>
        <v>#N/A</v>
      </c>
      <c r="AJ119" s="75"/>
      <c r="AK119" s="75"/>
      <c r="AL119" s="75"/>
      <c r="AM119" s="75"/>
      <c r="AN119" s="75"/>
      <c r="AO119" s="75"/>
    </row>
    <row r="120" spans="1:41" s="217" customFormat="1" ht="30" customHeight="1" x14ac:dyDescent="0.15">
      <c r="A120" s="207"/>
      <c r="B120" s="76"/>
      <c r="C120" s="79"/>
      <c r="D120" s="79"/>
      <c r="E120" s="77" t="e">
        <f t="shared" si="31"/>
        <v>#N/A</v>
      </c>
      <c r="F120" s="78"/>
      <c r="G120" s="78"/>
      <c r="H120" s="79" t="e">
        <f t="shared" si="32"/>
        <v>#N/A</v>
      </c>
      <c r="I120" s="77" t="e">
        <f t="shared" si="33"/>
        <v>#N/A</v>
      </c>
      <c r="J120" s="77" t="e">
        <f t="shared" si="34"/>
        <v>#N/A</v>
      </c>
      <c r="K120" s="77"/>
      <c r="L120" s="80"/>
      <c r="M120" s="76"/>
      <c r="N120" s="79"/>
      <c r="O120" s="81"/>
      <c r="P120" s="79" t="e">
        <f t="shared" si="35"/>
        <v>#N/A</v>
      </c>
      <c r="Q120" s="82"/>
      <c r="R120" s="208"/>
      <c r="S120" s="82" t="str">
        <f t="shared" si="5"/>
        <v/>
      </c>
      <c r="T120" s="82"/>
      <c r="U120" s="82"/>
      <c r="V120" s="83"/>
      <c r="W120" s="84"/>
      <c r="X120" s="80"/>
      <c r="Y120" s="81"/>
      <c r="Z120" s="79" t="e">
        <f t="shared" si="36"/>
        <v>#N/A</v>
      </c>
      <c r="AA120" s="76"/>
      <c r="AB120" s="80"/>
      <c r="AC120" s="79"/>
      <c r="AD120" s="79"/>
      <c r="AE120" s="77"/>
      <c r="AF120" s="85" t="e">
        <f t="shared" si="37"/>
        <v>#N/A</v>
      </c>
      <c r="AG120" s="85" t="e">
        <f t="shared" si="38"/>
        <v>#N/A</v>
      </c>
      <c r="AH120" s="74" t="e">
        <f t="shared" si="39"/>
        <v>#N/A</v>
      </c>
      <c r="AI120" s="74" t="e">
        <f t="shared" si="40"/>
        <v>#N/A</v>
      </c>
      <c r="AJ120" s="75"/>
      <c r="AK120" s="75"/>
      <c r="AL120" s="75"/>
      <c r="AM120" s="75"/>
      <c r="AN120" s="75"/>
      <c r="AO120" s="75"/>
    </row>
    <row r="121" spans="1:41" s="217" customFormat="1" ht="30" customHeight="1" x14ac:dyDescent="0.15">
      <c r="A121" s="207"/>
      <c r="B121" s="76"/>
      <c r="C121" s="79"/>
      <c r="D121" s="79"/>
      <c r="E121" s="77" t="e">
        <f t="shared" si="31"/>
        <v>#N/A</v>
      </c>
      <c r="F121" s="78"/>
      <c r="G121" s="78"/>
      <c r="H121" s="79" t="e">
        <f t="shared" si="32"/>
        <v>#N/A</v>
      </c>
      <c r="I121" s="77" t="e">
        <f t="shared" si="33"/>
        <v>#N/A</v>
      </c>
      <c r="J121" s="77" t="e">
        <f t="shared" si="34"/>
        <v>#N/A</v>
      </c>
      <c r="K121" s="77"/>
      <c r="L121" s="80"/>
      <c r="M121" s="76"/>
      <c r="N121" s="79"/>
      <c r="O121" s="81"/>
      <c r="P121" s="79" t="e">
        <f t="shared" si="35"/>
        <v>#N/A</v>
      </c>
      <c r="Q121" s="82"/>
      <c r="R121" s="208"/>
      <c r="S121" s="82" t="str">
        <f t="shared" si="5"/>
        <v/>
      </c>
      <c r="T121" s="82"/>
      <c r="U121" s="82"/>
      <c r="V121" s="83"/>
      <c r="W121" s="84"/>
      <c r="X121" s="80"/>
      <c r="Y121" s="81"/>
      <c r="Z121" s="79" t="e">
        <f t="shared" si="36"/>
        <v>#N/A</v>
      </c>
      <c r="AA121" s="76"/>
      <c r="AB121" s="80"/>
      <c r="AC121" s="79"/>
      <c r="AD121" s="79"/>
      <c r="AE121" s="77"/>
      <c r="AF121" s="85" t="e">
        <f t="shared" si="37"/>
        <v>#N/A</v>
      </c>
      <c r="AG121" s="85" t="e">
        <f t="shared" si="38"/>
        <v>#N/A</v>
      </c>
      <c r="AH121" s="74" t="e">
        <f t="shared" si="39"/>
        <v>#N/A</v>
      </c>
      <c r="AI121" s="74" t="e">
        <f t="shared" si="40"/>
        <v>#N/A</v>
      </c>
      <c r="AJ121" s="75"/>
      <c r="AK121" s="75"/>
      <c r="AL121" s="75"/>
      <c r="AM121" s="75"/>
      <c r="AN121" s="75"/>
      <c r="AO121" s="75"/>
    </row>
    <row r="122" spans="1:41" s="217" customFormat="1" ht="30" customHeight="1" x14ac:dyDescent="0.15">
      <c r="A122" s="207"/>
      <c r="B122" s="76"/>
      <c r="C122" s="79"/>
      <c r="D122" s="79"/>
      <c r="E122" s="77" t="e">
        <f t="shared" si="31"/>
        <v>#N/A</v>
      </c>
      <c r="F122" s="78"/>
      <c r="G122" s="78"/>
      <c r="H122" s="79" t="e">
        <f t="shared" si="32"/>
        <v>#N/A</v>
      </c>
      <c r="I122" s="77" t="e">
        <f t="shared" si="33"/>
        <v>#N/A</v>
      </c>
      <c r="J122" s="77" t="e">
        <f t="shared" si="34"/>
        <v>#N/A</v>
      </c>
      <c r="K122" s="77"/>
      <c r="L122" s="80"/>
      <c r="M122" s="76"/>
      <c r="N122" s="79"/>
      <c r="O122" s="81"/>
      <c r="P122" s="79" t="e">
        <f t="shared" si="35"/>
        <v>#N/A</v>
      </c>
      <c r="Q122" s="82"/>
      <c r="R122" s="208"/>
      <c r="S122" s="82" t="str">
        <f t="shared" si="5"/>
        <v/>
      </c>
      <c r="T122" s="82"/>
      <c r="U122" s="82"/>
      <c r="V122" s="83"/>
      <c r="W122" s="84"/>
      <c r="X122" s="80"/>
      <c r="Y122" s="81"/>
      <c r="Z122" s="79" t="e">
        <f t="shared" si="36"/>
        <v>#N/A</v>
      </c>
      <c r="AA122" s="76"/>
      <c r="AB122" s="80"/>
      <c r="AC122" s="79"/>
      <c r="AD122" s="79"/>
      <c r="AE122" s="77"/>
      <c r="AF122" s="85" t="e">
        <f t="shared" si="37"/>
        <v>#N/A</v>
      </c>
      <c r="AG122" s="85" t="e">
        <f t="shared" si="38"/>
        <v>#N/A</v>
      </c>
      <c r="AH122" s="74" t="e">
        <f t="shared" si="39"/>
        <v>#N/A</v>
      </c>
      <c r="AI122" s="74" t="e">
        <f t="shared" si="40"/>
        <v>#N/A</v>
      </c>
      <c r="AJ122" s="75"/>
      <c r="AK122" s="75"/>
      <c r="AL122" s="75"/>
      <c r="AM122" s="75"/>
      <c r="AN122" s="75"/>
      <c r="AO122" s="75"/>
    </row>
    <row r="123" spans="1:41" s="217" customFormat="1" ht="30" customHeight="1" x14ac:dyDescent="0.15">
      <c r="A123" s="207"/>
      <c r="B123" s="76"/>
      <c r="C123" s="79"/>
      <c r="D123" s="79"/>
      <c r="E123" s="77" t="e">
        <f t="shared" si="31"/>
        <v>#N/A</v>
      </c>
      <c r="F123" s="78"/>
      <c r="G123" s="78"/>
      <c r="H123" s="79" t="e">
        <f t="shared" si="32"/>
        <v>#N/A</v>
      </c>
      <c r="I123" s="77" t="e">
        <f t="shared" si="33"/>
        <v>#N/A</v>
      </c>
      <c r="J123" s="77" t="e">
        <f t="shared" si="34"/>
        <v>#N/A</v>
      </c>
      <c r="K123" s="77"/>
      <c r="L123" s="80"/>
      <c r="M123" s="76"/>
      <c r="N123" s="79"/>
      <c r="O123" s="81"/>
      <c r="P123" s="79" t="e">
        <f t="shared" si="35"/>
        <v>#N/A</v>
      </c>
      <c r="Q123" s="82"/>
      <c r="R123" s="208"/>
      <c r="S123" s="82" t="str">
        <f t="shared" si="5"/>
        <v/>
      </c>
      <c r="T123" s="82"/>
      <c r="U123" s="82"/>
      <c r="V123" s="83"/>
      <c r="W123" s="84"/>
      <c r="X123" s="80"/>
      <c r="Y123" s="81"/>
      <c r="Z123" s="79" t="e">
        <f t="shared" si="36"/>
        <v>#N/A</v>
      </c>
      <c r="AA123" s="76"/>
      <c r="AB123" s="80"/>
      <c r="AC123" s="79"/>
      <c r="AD123" s="79"/>
      <c r="AE123" s="77"/>
      <c r="AF123" s="85" t="e">
        <f t="shared" si="37"/>
        <v>#N/A</v>
      </c>
      <c r="AG123" s="85" t="e">
        <f t="shared" si="38"/>
        <v>#N/A</v>
      </c>
      <c r="AH123" s="74" t="e">
        <f t="shared" si="39"/>
        <v>#N/A</v>
      </c>
      <c r="AI123" s="74" t="e">
        <f t="shared" si="40"/>
        <v>#N/A</v>
      </c>
      <c r="AJ123" s="75"/>
      <c r="AK123" s="75"/>
      <c r="AL123" s="75"/>
      <c r="AM123" s="75"/>
      <c r="AN123" s="75"/>
      <c r="AO123" s="75"/>
    </row>
    <row r="124" spans="1:41" s="217" customFormat="1" ht="30" customHeight="1" x14ac:dyDescent="0.15">
      <c r="A124" s="207"/>
      <c r="B124" s="76"/>
      <c r="C124" s="79"/>
      <c r="D124" s="79"/>
      <c r="E124" s="77" t="e">
        <f t="shared" si="31"/>
        <v>#N/A</v>
      </c>
      <c r="F124" s="78"/>
      <c r="G124" s="78"/>
      <c r="H124" s="79" t="e">
        <f t="shared" si="32"/>
        <v>#N/A</v>
      </c>
      <c r="I124" s="77" t="e">
        <f t="shared" si="33"/>
        <v>#N/A</v>
      </c>
      <c r="J124" s="77" t="e">
        <f t="shared" si="34"/>
        <v>#N/A</v>
      </c>
      <c r="K124" s="77"/>
      <c r="L124" s="80"/>
      <c r="M124" s="76"/>
      <c r="N124" s="79"/>
      <c r="O124" s="81"/>
      <c r="P124" s="79" t="e">
        <f t="shared" si="35"/>
        <v>#N/A</v>
      </c>
      <c r="Q124" s="82"/>
      <c r="R124" s="208"/>
      <c r="S124" s="82" t="str">
        <f t="shared" si="5"/>
        <v/>
      </c>
      <c r="T124" s="82"/>
      <c r="U124" s="82"/>
      <c r="V124" s="83"/>
      <c r="W124" s="84"/>
      <c r="X124" s="80"/>
      <c r="Y124" s="81"/>
      <c r="Z124" s="79" t="e">
        <f t="shared" si="36"/>
        <v>#N/A</v>
      </c>
      <c r="AA124" s="76"/>
      <c r="AB124" s="80"/>
      <c r="AC124" s="79"/>
      <c r="AD124" s="79"/>
      <c r="AE124" s="77"/>
      <c r="AF124" s="85" t="e">
        <f t="shared" si="37"/>
        <v>#N/A</v>
      </c>
      <c r="AG124" s="85" t="e">
        <f t="shared" si="38"/>
        <v>#N/A</v>
      </c>
      <c r="AH124" s="74" t="e">
        <f t="shared" si="39"/>
        <v>#N/A</v>
      </c>
      <c r="AI124" s="74" t="e">
        <f t="shared" si="40"/>
        <v>#N/A</v>
      </c>
      <c r="AJ124" s="75"/>
      <c r="AK124" s="75"/>
      <c r="AL124" s="75"/>
      <c r="AM124" s="75"/>
      <c r="AN124" s="75"/>
      <c r="AO124" s="75"/>
    </row>
    <row r="125" spans="1:41" s="217" customFormat="1" ht="30" customHeight="1" x14ac:dyDescent="0.15">
      <c r="A125" s="207"/>
      <c r="B125" s="76"/>
      <c r="C125" s="79"/>
      <c r="D125" s="79"/>
      <c r="E125" s="77" t="e">
        <f t="shared" si="31"/>
        <v>#N/A</v>
      </c>
      <c r="F125" s="78"/>
      <c r="G125" s="78"/>
      <c r="H125" s="79" t="e">
        <f t="shared" si="32"/>
        <v>#N/A</v>
      </c>
      <c r="I125" s="77" t="e">
        <f t="shared" si="33"/>
        <v>#N/A</v>
      </c>
      <c r="J125" s="77" t="e">
        <f t="shared" si="34"/>
        <v>#N/A</v>
      </c>
      <c r="K125" s="77"/>
      <c r="L125" s="80"/>
      <c r="M125" s="76"/>
      <c r="N125" s="79"/>
      <c r="O125" s="81"/>
      <c r="P125" s="79" t="e">
        <f t="shared" si="35"/>
        <v>#N/A</v>
      </c>
      <c r="Q125" s="82"/>
      <c r="R125" s="208"/>
      <c r="S125" s="82" t="str">
        <f t="shared" si="5"/>
        <v/>
      </c>
      <c r="T125" s="82"/>
      <c r="U125" s="82"/>
      <c r="V125" s="83"/>
      <c r="W125" s="84"/>
      <c r="X125" s="80"/>
      <c r="Y125" s="81"/>
      <c r="Z125" s="79" t="e">
        <f t="shared" si="36"/>
        <v>#N/A</v>
      </c>
      <c r="AA125" s="76"/>
      <c r="AB125" s="80"/>
      <c r="AC125" s="79"/>
      <c r="AD125" s="79"/>
      <c r="AE125" s="77"/>
      <c r="AF125" s="85" t="e">
        <f t="shared" si="37"/>
        <v>#N/A</v>
      </c>
      <c r="AG125" s="85" t="e">
        <f t="shared" si="38"/>
        <v>#N/A</v>
      </c>
      <c r="AH125" s="74" t="e">
        <f t="shared" si="39"/>
        <v>#N/A</v>
      </c>
      <c r="AI125" s="74" t="e">
        <f t="shared" si="40"/>
        <v>#N/A</v>
      </c>
      <c r="AJ125" s="75"/>
      <c r="AK125" s="75"/>
      <c r="AL125" s="75"/>
      <c r="AM125" s="75"/>
      <c r="AN125" s="75"/>
      <c r="AO125" s="75"/>
    </row>
    <row r="126" spans="1:41" s="217" customFormat="1" ht="30" customHeight="1" x14ac:dyDescent="0.15">
      <c r="A126" s="207"/>
      <c r="B126" s="76"/>
      <c r="C126" s="79"/>
      <c r="D126" s="79"/>
      <c r="E126" s="77" t="e">
        <f t="shared" si="31"/>
        <v>#N/A</v>
      </c>
      <c r="F126" s="78"/>
      <c r="G126" s="78"/>
      <c r="H126" s="79" t="e">
        <f t="shared" si="32"/>
        <v>#N/A</v>
      </c>
      <c r="I126" s="77" t="e">
        <f t="shared" si="33"/>
        <v>#N/A</v>
      </c>
      <c r="J126" s="77" t="e">
        <f t="shared" si="34"/>
        <v>#N/A</v>
      </c>
      <c r="K126" s="77"/>
      <c r="L126" s="80"/>
      <c r="M126" s="76"/>
      <c r="N126" s="79"/>
      <c r="O126" s="81"/>
      <c r="P126" s="79" t="e">
        <f t="shared" si="35"/>
        <v>#N/A</v>
      </c>
      <c r="Q126" s="82"/>
      <c r="R126" s="208"/>
      <c r="S126" s="82" t="str">
        <f t="shared" si="5"/>
        <v/>
      </c>
      <c r="T126" s="82"/>
      <c r="U126" s="82"/>
      <c r="V126" s="83"/>
      <c r="W126" s="84"/>
      <c r="X126" s="80"/>
      <c r="Y126" s="81"/>
      <c r="Z126" s="79" t="e">
        <f t="shared" si="36"/>
        <v>#N/A</v>
      </c>
      <c r="AA126" s="76"/>
      <c r="AB126" s="80"/>
      <c r="AC126" s="79"/>
      <c r="AD126" s="79"/>
      <c r="AE126" s="77"/>
      <c r="AF126" s="85" t="e">
        <f t="shared" si="37"/>
        <v>#N/A</v>
      </c>
      <c r="AG126" s="85" t="e">
        <f t="shared" si="38"/>
        <v>#N/A</v>
      </c>
      <c r="AH126" s="74" t="e">
        <f t="shared" si="39"/>
        <v>#N/A</v>
      </c>
      <c r="AI126" s="74" t="e">
        <f t="shared" si="40"/>
        <v>#N/A</v>
      </c>
      <c r="AJ126" s="75"/>
      <c r="AK126" s="75"/>
      <c r="AL126" s="75"/>
      <c r="AM126" s="75"/>
      <c r="AN126" s="75"/>
      <c r="AO126" s="75"/>
    </row>
    <row r="127" spans="1:41" s="217" customFormat="1" ht="30" customHeight="1" x14ac:dyDescent="0.15">
      <c r="A127" s="207"/>
      <c r="B127" s="76"/>
      <c r="C127" s="79"/>
      <c r="D127" s="79"/>
      <c r="E127" s="77" t="e">
        <f t="shared" si="31"/>
        <v>#N/A</v>
      </c>
      <c r="F127" s="78"/>
      <c r="G127" s="78"/>
      <c r="H127" s="79" t="e">
        <f t="shared" si="32"/>
        <v>#N/A</v>
      </c>
      <c r="I127" s="77" t="e">
        <f t="shared" si="33"/>
        <v>#N/A</v>
      </c>
      <c r="J127" s="77" t="e">
        <f t="shared" si="34"/>
        <v>#N/A</v>
      </c>
      <c r="K127" s="77"/>
      <c r="L127" s="80"/>
      <c r="M127" s="76"/>
      <c r="N127" s="79"/>
      <c r="O127" s="81"/>
      <c r="P127" s="79" t="e">
        <f t="shared" si="35"/>
        <v>#N/A</v>
      </c>
      <c r="Q127" s="82"/>
      <c r="R127" s="208"/>
      <c r="S127" s="82" t="str">
        <f t="shared" si="5"/>
        <v/>
      </c>
      <c r="T127" s="82"/>
      <c r="U127" s="82"/>
      <c r="V127" s="83"/>
      <c r="W127" s="84"/>
      <c r="X127" s="80"/>
      <c r="Y127" s="81"/>
      <c r="Z127" s="79" t="e">
        <f t="shared" si="36"/>
        <v>#N/A</v>
      </c>
      <c r="AA127" s="76"/>
      <c r="AB127" s="80"/>
      <c r="AC127" s="79"/>
      <c r="AD127" s="79"/>
      <c r="AE127" s="77"/>
      <c r="AF127" s="85" t="e">
        <f t="shared" si="37"/>
        <v>#N/A</v>
      </c>
      <c r="AG127" s="85" t="e">
        <f t="shared" si="38"/>
        <v>#N/A</v>
      </c>
      <c r="AH127" s="74" t="e">
        <f t="shared" si="39"/>
        <v>#N/A</v>
      </c>
      <c r="AI127" s="74" t="e">
        <f t="shared" si="40"/>
        <v>#N/A</v>
      </c>
      <c r="AJ127" s="75"/>
      <c r="AK127" s="75"/>
      <c r="AL127" s="75"/>
      <c r="AM127" s="75"/>
      <c r="AN127" s="75"/>
      <c r="AO127" s="75"/>
    </row>
    <row r="128" spans="1:41" s="217" customFormat="1" ht="30" customHeight="1" x14ac:dyDescent="0.15">
      <c r="A128" s="207"/>
      <c r="B128" s="76"/>
      <c r="C128" s="79"/>
      <c r="D128" s="79"/>
      <c r="E128" s="77" t="e">
        <f t="shared" si="31"/>
        <v>#N/A</v>
      </c>
      <c r="F128" s="78"/>
      <c r="G128" s="78"/>
      <c r="H128" s="79" t="e">
        <f t="shared" si="32"/>
        <v>#N/A</v>
      </c>
      <c r="I128" s="77" t="e">
        <f t="shared" si="33"/>
        <v>#N/A</v>
      </c>
      <c r="J128" s="77" t="e">
        <f t="shared" si="34"/>
        <v>#N/A</v>
      </c>
      <c r="K128" s="77"/>
      <c r="L128" s="80"/>
      <c r="M128" s="76"/>
      <c r="N128" s="79"/>
      <c r="O128" s="81"/>
      <c r="P128" s="79" t="e">
        <f t="shared" si="35"/>
        <v>#N/A</v>
      </c>
      <c r="Q128" s="82"/>
      <c r="R128" s="208"/>
      <c r="S128" s="82" t="str">
        <f t="shared" si="5"/>
        <v/>
      </c>
      <c r="T128" s="82"/>
      <c r="U128" s="82"/>
      <c r="V128" s="83"/>
      <c r="W128" s="84"/>
      <c r="X128" s="80"/>
      <c r="Y128" s="81"/>
      <c r="Z128" s="79" t="e">
        <f t="shared" si="36"/>
        <v>#N/A</v>
      </c>
      <c r="AA128" s="76"/>
      <c r="AB128" s="80"/>
      <c r="AC128" s="79"/>
      <c r="AD128" s="79"/>
      <c r="AE128" s="77"/>
      <c r="AF128" s="85" t="e">
        <f t="shared" si="37"/>
        <v>#N/A</v>
      </c>
      <c r="AG128" s="85" t="e">
        <f t="shared" si="38"/>
        <v>#N/A</v>
      </c>
      <c r="AH128" s="74" t="e">
        <f t="shared" si="39"/>
        <v>#N/A</v>
      </c>
      <c r="AI128" s="74" t="e">
        <f t="shared" si="40"/>
        <v>#N/A</v>
      </c>
      <c r="AJ128" s="75"/>
      <c r="AK128" s="75"/>
      <c r="AL128" s="75"/>
      <c r="AM128" s="75"/>
      <c r="AN128" s="75"/>
      <c r="AO128" s="75"/>
    </row>
    <row r="129" spans="1:41" s="217" customFormat="1" ht="30" customHeight="1" x14ac:dyDescent="0.15">
      <c r="A129" s="207"/>
      <c r="B129" s="76"/>
      <c r="C129" s="79"/>
      <c r="D129" s="79"/>
      <c r="E129" s="77" t="e">
        <f t="shared" si="31"/>
        <v>#N/A</v>
      </c>
      <c r="F129" s="78"/>
      <c r="G129" s="78"/>
      <c r="H129" s="79" t="e">
        <f t="shared" si="32"/>
        <v>#N/A</v>
      </c>
      <c r="I129" s="77" t="e">
        <f t="shared" si="33"/>
        <v>#N/A</v>
      </c>
      <c r="J129" s="77" t="e">
        <f t="shared" si="34"/>
        <v>#N/A</v>
      </c>
      <c r="K129" s="77"/>
      <c r="L129" s="80"/>
      <c r="M129" s="76"/>
      <c r="N129" s="79"/>
      <c r="O129" s="81"/>
      <c r="P129" s="79" t="e">
        <f t="shared" si="35"/>
        <v>#N/A</v>
      </c>
      <c r="Q129" s="82"/>
      <c r="R129" s="208"/>
      <c r="S129" s="82" t="str">
        <f t="shared" si="5"/>
        <v/>
      </c>
      <c r="T129" s="82"/>
      <c r="U129" s="82"/>
      <c r="V129" s="83"/>
      <c r="W129" s="84"/>
      <c r="X129" s="80"/>
      <c r="Y129" s="81"/>
      <c r="Z129" s="79" t="e">
        <f t="shared" si="36"/>
        <v>#N/A</v>
      </c>
      <c r="AA129" s="76"/>
      <c r="AB129" s="80"/>
      <c r="AC129" s="79"/>
      <c r="AD129" s="79"/>
      <c r="AE129" s="77"/>
      <c r="AF129" s="85" t="e">
        <f t="shared" si="37"/>
        <v>#N/A</v>
      </c>
      <c r="AG129" s="85" t="e">
        <f t="shared" si="38"/>
        <v>#N/A</v>
      </c>
      <c r="AH129" s="74" t="e">
        <f t="shared" si="39"/>
        <v>#N/A</v>
      </c>
      <c r="AI129" s="74" t="e">
        <f t="shared" si="40"/>
        <v>#N/A</v>
      </c>
      <c r="AJ129" s="75"/>
      <c r="AK129" s="75"/>
      <c r="AL129" s="75"/>
      <c r="AM129" s="75"/>
      <c r="AN129" s="75"/>
      <c r="AO129" s="75"/>
    </row>
    <row r="130" spans="1:41" s="217" customFormat="1" ht="30" customHeight="1" x14ac:dyDescent="0.15">
      <c r="A130" s="207"/>
      <c r="B130" s="76"/>
      <c r="C130" s="79"/>
      <c r="D130" s="79"/>
      <c r="E130" s="77" t="e">
        <f t="shared" si="31"/>
        <v>#N/A</v>
      </c>
      <c r="F130" s="78"/>
      <c r="G130" s="78"/>
      <c r="H130" s="79" t="e">
        <f t="shared" si="32"/>
        <v>#N/A</v>
      </c>
      <c r="I130" s="77" t="e">
        <f t="shared" si="33"/>
        <v>#N/A</v>
      </c>
      <c r="J130" s="77" t="e">
        <f t="shared" si="34"/>
        <v>#N/A</v>
      </c>
      <c r="K130" s="77"/>
      <c r="L130" s="80"/>
      <c r="M130" s="76"/>
      <c r="N130" s="79"/>
      <c r="O130" s="81"/>
      <c r="P130" s="79" t="e">
        <f t="shared" si="35"/>
        <v>#N/A</v>
      </c>
      <c r="Q130" s="82"/>
      <c r="R130" s="208"/>
      <c r="S130" s="82" t="str">
        <f t="shared" si="5"/>
        <v/>
      </c>
      <c r="T130" s="82"/>
      <c r="U130" s="82"/>
      <c r="V130" s="83"/>
      <c r="W130" s="84"/>
      <c r="X130" s="80"/>
      <c r="Y130" s="81"/>
      <c r="Z130" s="79" t="e">
        <f t="shared" si="36"/>
        <v>#N/A</v>
      </c>
      <c r="AA130" s="76"/>
      <c r="AB130" s="80"/>
      <c r="AC130" s="79"/>
      <c r="AD130" s="79"/>
      <c r="AE130" s="77"/>
      <c r="AF130" s="85" t="e">
        <f t="shared" si="37"/>
        <v>#N/A</v>
      </c>
      <c r="AG130" s="85" t="e">
        <f t="shared" si="38"/>
        <v>#N/A</v>
      </c>
      <c r="AH130" s="74" t="e">
        <f t="shared" si="39"/>
        <v>#N/A</v>
      </c>
      <c r="AI130" s="74" t="e">
        <f t="shared" si="40"/>
        <v>#N/A</v>
      </c>
      <c r="AJ130" s="75"/>
      <c r="AK130" s="75"/>
      <c r="AL130" s="75"/>
      <c r="AM130" s="75"/>
      <c r="AN130" s="75"/>
      <c r="AO130" s="75"/>
    </row>
    <row r="131" spans="1:41" s="217" customFormat="1" ht="30" customHeight="1" x14ac:dyDescent="0.15">
      <c r="A131" s="207"/>
      <c r="B131" s="76"/>
      <c r="C131" s="79"/>
      <c r="D131" s="79"/>
      <c r="E131" s="77" t="e">
        <f t="shared" si="31"/>
        <v>#N/A</v>
      </c>
      <c r="F131" s="78"/>
      <c r="G131" s="78"/>
      <c r="H131" s="79" t="e">
        <f t="shared" si="32"/>
        <v>#N/A</v>
      </c>
      <c r="I131" s="77" t="e">
        <f t="shared" si="33"/>
        <v>#N/A</v>
      </c>
      <c r="J131" s="77" t="e">
        <f t="shared" si="34"/>
        <v>#N/A</v>
      </c>
      <c r="K131" s="77"/>
      <c r="L131" s="80"/>
      <c r="M131" s="76"/>
      <c r="N131" s="79"/>
      <c r="O131" s="81"/>
      <c r="P131" s="79" t="e">
        <f t="shared" si="35"/>
        <v>#N/A</v>
      </c>
      <c r="Q131" s="82"/>
      <c r="R131" s="208"/>
      <c r="S131" s="82" t="str">
        <f t="shared" si="5"/>
        <v/>
      </c>
      <c r="T131" s="82"/>
      <c r="U131" s="82"/>
      <c r="V131" s="83"/>
      <c r="W131" s="84"/>
      <c r="X131" s="80"/>
      <c r="Y131" s="81"/>
      <c r="Z131" s="79" t="e">
        <f t="shared" si="36"/>
        <v>#N/A</v>
      </c>
      <c r="AA131" s="76"/>
      <c r="AB131" s="80"/>
      <c r="AC131" s="79"/>
      <c r="AD131" s="79"/>
      <c r="AE131" s="77"/>
      <c r="AF131" s="85" t="e">
        <f t="shared" si="37"/>
        <v>#N/A</v>
      </c>
      <c r="AG131" s="85" t="e">
        <f t="shared" si="38"/>
        <v>#N/A</v>
      </c>
      <c r="AH131" s="74" t="e">
        <f t="shared" si="39"/>
        <v>#N/A</v>
      </c>
      <c r="AI131" s="74" t="e">
        <f t="shared" si="40"/>
        <v>#N/A</v>
      </c>
      <c r="AJ131" s="75"/>
      <c r="AK131" s="75"/>
      <c r="AL131" s="75"/>
      <c r="AM131" s="75"/>
      <c r="AN131" s="75"/>
      <c r="AO131" s="75"/>
    </row>
    <row r="132" spans="1:41" s="217" customFormat="1" ht="30" customHeight="1" x14ac:dyDescent="0.15">
      <c r="A132" s="207"/>
      <c r="B132" s="76"/>
      <c r="C132" s="79"/>
      <c r="D132" s="79"/>
      <c r="E132" s="77" t="e">
        <f t="shared" si="31"/>
        <v>#N/A</v>
      </c>
      <c r="F132" s="78"/>
      <c r="G132" s="78"/>
      <c r="H132" s="79" t="e">
        <f t="shared" si="32"/>
        <v>#N/A</v>
      </c>
      <c r="I132" s="77" t="e">
        <f t="shared" si="33"/>
        <v>#N/A</v>
      </c>
      <c r="J132" s="77" t="e">
        <f t="shared" si="34"/>
        <v>#N/A</v>
      </c>
      <c r="K132" s="77"/>
      <c r="L132" s="80"/>
      <c r="M132" s="76"/>
      <c r="N132" s="79"/>
      <c r="O132" s="81"/>
      <c r="P132" s="79" t="e">
        <f t="shared" si="35"/>
        <v>#N/A</v>
      </c>
      <c r="Q132" s="82"/>
      <c r="R132" s="208"/>
      <c r="S132" s="82" t="str">
        <f t="shared" si="5"/>
        <v/>
      </c>
      <c r="T132" s="82"/>
      <c r="U132" s="82"/>
      <c r="V132" s="83"/>
      <c r="W132" s="84"/>
      <c r="X132" s="80"/>
      <c r="Y132" s="81"/>
      <c r="Z132" s="79" t="e">
        <f t="shared" si="36"/>
        <v>#N/A</v>
      </c>
      <c r="AA132" s="76"/>
      <c r="AB132" s="80"/>
      <c r="AC132" s="79"/>
      <c r="AD132" s="79"/>
      <c r="AE132" s="77"/>
      <c r="AF132" s="85" t="e">
        <f t="shared" si="37"/>
        <v>#N/A</v>
      </c>
      <c r="AG132" s="85" t="e">
        <f t="shared" si="38"/>
        <v>#N/A</v>
      </c>
      <c r="AH132" s="74" t="e">
        <f t="shared" si="39"/>
        <v>#N/A</v>
      </c>
      <c r="AI132" s="74" t="e">
        <f t="shared" si="40"/>
        <v>#N/A</v>
      </c>
      <c r="AJ132" s="75"/>
      <c r="AK132" s="75"/>
      <c r="AL132" s="75"/>
      <c r="AM132" s="75"/>
      <c r="AN132" s="75"/>
      <c r="AO132" s="75"/>
    </row>
    <row r="133" spans="1:41" s="217" customFormat="1" ht="30" customHeight="1" x14ac:dyDescent="0.15">
      <c r="A133" s="207"/>
      <c r="B133" s="76"/>
      <c r="C133" s="79"/>
      <c r="D133" s="79"/>
      <c r="E133" s="77" t="e">
        <f t="shared" si="31"/>
        <v>#N/A</v>
      </c>
      <c r="F133" s="78"/>
      <c r="G133" s="78"/>
      <c r="H133" s="79" t="e">
        <f t="shared" si="32"/>
        <v>#N/A</v>
      </c>
      <c r="I133" s="77" t="e">
        <f t="shared" si="33"/>
        <v>#N/A</v>
      </c>
      <c r="J133" s="77" t="e">
        <f t="shared" si="34"/>
        <v>#N/A</v>
      </c>
      <c r="K133" s="77"/>
      <c r="L133" s="80"/>
      <c r="M133" s="76"/>
      <c r="N133" s="79"/>
      <c r="O133" s="81"/>
      <c r="P133" s="79" t="e">
        <f t="shared" si="35"/>
        <v>#N/A</v>
      </c>
      <c r="Q133" s="82"/>
      <c r="R133" s="208"/>
      <c r="S133" s="82" t="str">
        <f t="shared" si="5"/>
        <v/>
      </c>
      <c r="T133" s="82"/>
      <c r="U133" s="82"/>
      <c r="V133" s="83"/>
      <c r="W133" s="84"/>
      <c r="X133" s="80"/>
      <c r="Y133" s="81"/>
      <c r="Z133" s="79" t="e">
        <f t="shared" si="36"/>
        <v>#N/A</v>
      </c>
      <c r="AA133" s="76"/>
      <c r="AB133" s="80"/>
      <c r="AC133" s="79"/>
      <c r="AD133" s="79"/>
      <c r="AE133" s="77"/>
      <c r="AF133" s="85" t="e">
        <f t="shared" si="37"/>
        <v>#N/A</v>
      </c>
      <c r="AG133" s="85" t="e">
        <f t="shared" si="38"/>
        <v>#N/A</v>
      </c>
      <c r="AH133" s="74" t="e">
        <f t="shared" si="39"/>
        <v>#N/A</v>
      </c>
      <c r="AI133" s="74" t="e">
        <f t="shared" si="40"/>
        <v>#N/A</v>
      </c>
      <c r="AJ133" s="75"/>
      <c r="AK133" s="75"/>
      <c r="AL133" s="75"/>
      <c r="AM133" s="75"/>
      <c r="AN133" s="75"/>
      <c r="AO133" s="75"/>
    </row>
    <row r="134" spans="1:41" s="217" customFormat="1" ht="30" customHeight="1" x14ac:dyDescent="0.15">
      <c r="A134" s="207"/>
      <c r="B134" s="76"/>
      <c r="C134" s="79"/>
      <c r="D134" s="79"/>
      <c r="E134" s="77" t="e">
        <f t="shared" si="31"/>
        <v>#N/A</v>
      </c>
      <c r="F134" s="78"/>
      <c r="G134" s="78"/>
      <c r="H134" s="79" t="e">
        <f t="shared" si="32"/>
        <v>#N/A</v>
      </c>
      <c r="I134" s="77" t="e">
        <f t="shared" si="33"/>
        <v>#N/A</v>
      </c>
      <c r="J134" s="77" t="e">
        <f t="shared" si="34"/>
        <v>#N/A</v>
      </c>
      <c r="K134" s="77"/>
      <c r="L134" s="80"/>
      <c r="M134" s="76"/>
      <c r="N134" s="79"/>
      <c r="O134" s="81"/>
      <c r="P134" s="79" t="e">
        <f t="shared" si="35"/>
        <v>#N/A</v>
      </c>
      <c r="Q134" s="82"/>
      <c r="R134" s="208"/>
      <c r="S134" s="82" t="str">
        <f t="shared" si="5"/>
        <v/>
      </c>
      <c r="T134" s="82"/>
      <c r="U134" s="82"/>
      <c r="V134" s="83"/>
      <c r="W134" s="84"/>
      <c r="X134" s="80"/>
      <c r="Y134" s="81"/>
      <c r="Z134" s="79" t="e">
        <f t="shared" si="36"/>
        <v>#N/A</v>
      </c>
      <c r="AA134" s="76"/>
      <c r="AB134" s="80"/>
      <c r="AC134" s="79"/>
      <c r="AD134" s="79"/>
      <c r="AE134" s="77"/>
      <c r="AF134" s="85" t="e">
        <f t="shared" si="37"/>
        <v>#N/A</v>
      </c>
      <c r="AG134" s="85" t="e">
        <f t="shared" si="38"/>
        <v>#N/A</v>
      </c>
      <c r="AH134" s="74" t="e">
        <f t="shared" si="39"/>
        <v>#N/A</v>
      </c>
      <c r="AI134" s="74" t="e">
        <f t="shared" si="40"/>
        <v>#N/A</v>
      </c>
      <c r="AJ134" s="75"/>
      <c r="AK134" s="75"/>
      <c r="AL134" s="75"/>
      <c r="AM134" s="75"/>
      <c r="AN134" s="75"/>
      <c r="AO134" s="75"/>
    </row>
    <row r="135" spans="1:41" s="217" customFormat="1" ht="30" customHeight="1" x14ac:dyDescent="0.15">
      <c r="A135" s="207"/>
      <c r="B135" s="76"/>
      <c r="C135" s="79"/>
      <c r="D135" s="79"/>
      <c r="E135" s="77" t="e">
        <f t="shared" si="31"/>
        <v>#N/A</v>
      </c>
      <c r="F135" s="78"/>
      <c r="G135" s="78"/>
      <c r="H135" s="79" t="e">
        <f t="shared" si="32"/>
        <v>#N/A</v>
      </c>
      <c r="I135" s="77" t="e">
        <f t="shared" si="33"/>
        <v>#N/A</v>
      </c>
      <c r="J135" s="77" t="e">
        <f t="shared" si="34"/>
        <v>#N/A</v>
      </c>
      <c r="K135" s="77"/>
      <c r="L135" s="80"/>
      <c r="M135" s="76"/>
      <c r="N135" s="79"/>
      <c r="O135" s="81"/>
      <c r="P135" s="79" t="e">
        <f t="shared" si="35"/>
        <v>#N/A</v>
      </c>
      <c r="Q135" s="82"/>
      <c r="R135" s="208"/>
      <c r="S135" s="82" t="str">
        <f t="shared" si="5"/>
        <v/>
      </c>
      <c r="T135" s="82"/>
      <c r="U135" s="82"/>
      <c r="V135" s="83"/>
      <c r="W135" s="84"/>
      <c r="X135" s="80"/>
      <c r="Y135" s="81"/>
      <c r="Z135" s="79" t="e">
        <f t="shared" si="36"/>
        <v>#N/A</v>
      </c>
      <c r="AA135" s="76"/>
      <c r="AB135" s="80"/>
      <c r="AC135" s="79"/>
      <c r="AD135" s="79"/>
      <c r="AE135" s="77"/>
      <c r="AF135" s="85" t="e">
        <f t="shared" si="37"/>
        <v>#N/A</v>
      </c>
      <c r="AG135" s="85" t="e">
        <f t="shared" si="38"/>
        <v>#N/A</v>
      </c>
      <c r="AH135" s="74" t="e">
        <f t="shared" si="39"/>
        <v>#N/A</v>
      </c>
      <c r="AI135" s="74" t="e">
        <f t="shared" si="40"/>
        <v>#N/A</v>
      </c>
      <c r="AJ135" s="75"/>
      <c r="AK135" s="75"/>
      <c r="AL135" s="75"/>
      <c r="AM135" s="75"/>
      <c r="AN135" s="75"/>
      <c r="AO135" s="75"/>
    </row>
    <row r="136" spans="1:41" s="217" customFormat="1" ht="30" customHeight="1" x14ac:dyDescent="0.15">
      <c r="A136" s="207"/>
      <c r="B136" s="76"/>
      <c r="C136" s="79"/>
      <c r="D136" s="79"/>
      <c r="E136" s="77" t="e">
        <f t="shared" si="31"/>
        <v>#N/A</v>
      </c>
      <c r="F136" s="78"/>
      <c r="G136" s="78"/>
      <c r="H136" s="79" t="e">
        <f t="shared" si="32"/>
        <v>#N/A</v>
      </c>
      <c r="I136" s="77" t="e">
        <f t="shared" si="33"/>
        <v>#N/A</v>
      </c>
      <c r="J136" s="77" t="e">
        <f t="shared" si="34"/>
        <v>#N/A</v>
      </c>
      <c r="K136" s="77"/>
      <c r="L136" s="80"/>
      <c r="M136" s="76"/>
      <c r="N136" s="79"/>
      <c r="O136" s="81"/>
      <c r="P136" s="79" t="e">
        <f t="shared" si="35"/>
        <v>#N/A</v>
      </c>
      <c r="Q136" s="82"/>
      <c r="R136" s="208"/>
      <c r="S136" s="82" t="str">
        <f t="shared" si="5"/>
        <v/>
      </c>
      <c r="T136" s="82"/>
      <c r="U136" s="82"/>
      <c r="V136" s="83"/>
      <c r="W136" s="84"/>
      <c r="X136" s="80"/>
      <c r="Y136" s="81"/>
      <c r="Z136" s="79" t="e">
        <f t="shared" si="36"/>
        <v>#N/A</v>
      </c>
      <c r="AA136" s="76"/>
      <c r="AB136" s="80"/>
      <c r="AC136" s="79"/>
      <c r="AD136" s="79"/>
      <c r="AE136" s="77"/>
      <c r="AF136" s="85" t="e">
        <f t="shared" si="37"/>
        <v>#N/A</v>
      </c>
      <c r="AG136" s="85" t="e">
        <f t="shared" si="38"/>
        <v>#N/A</v>
      </c>
      <c r="AH136" s="74" t="e">
        <f t="shared" si="39"/>
        <v>#N/A</v>
      </c>
      <c r="AI136" s="74" t="e">
        <f t="shared" si="40"/>
        <v>#N/A</v>
      </c>
      <c r="AJ136" s="75"/>
      <c r="AK136" s="75"/>
      <c r="AL136" s="75"/>
      <c r="AM136" s="75"/>
      <c r="AN136" s="75"/>
      <c r="AO136" s="75"/>
    </row>
    <row r="137" spans="1:41" s="217" customFormat="1" ht="30" customHeight="1" x14ac:dyDescent="0.15">
      <c r="A137" s="207"/>
      <c r="B137" s="76"/>
      <c r="C137" s="79"/>
      <c r="D137" s="79"/>
      <c r="E137" s="77" t="e">
        <f t="shared" si="31"/>
        <v>#N/A</v>
      </c>
      <c r="F137" s="78"/>
      <c r="G137" s="78"/>
      <c r="H137" s="79" t="e">
        <f t="shared" si="32"/>
        <v>#N/A</v>
      </c>
      <c r="I137" s="77" t="e">
        <f t="shared" si="33"/>
        <v>#N/A</v>
      </c>
      <c r="J137" s="77" t="e">
        <f t="shared" si="34"/>
        <v>#N/A</v>
      </c>
      <c r="K137" s="77"/>
      <c r="L137" s="80"/>
      <c r="M137" s="76"/>
      <c r="N137" s="79"/>
      <c r="O137" s="81"/>
      <c r="P137" s="79" t="e">
        <f t="shared" si="35"/>
        <v>#N/A</v>
      </c>
      <c r="Q137" s="82"/>
      <c r="R137" s="208"/>
      <c r="S137" s="82" t="str">
        <f t="shared" si="5"/>
        <v/>
      </c>
      <c r="T137" s="82"/>
      <c r="U137" s="82"/>
      <c r="V137" s="83"/>
      <c r="W137" s="84"/>
      <c r="X137" s="80"/>
      <c r="Y137" s="81"/>
      <c r="Z137" s="79" t="e">
        <f t="shared" si="36"/>
        <v>#N/A</v>
      </c>
      <c r="AA137" s="76"/>
      <c r="AB137" s="80"/>
      <c r="AC137" s="79"/>
      <c r="AD137" s="79"/>
      <c r="AE137" s="77"/>
      <c r="AF137" s="85" t="e">
        <f t="shared" si="37"/>
        <v>#N/A</v>
      </c>
      <c r="AG137" s="85" t="e">
        <f t="shared" si="38"/>
        <v>#N/A</v>
      </c>
      <c r="AH137" s="74" t="e">
        <f t="shared" si="39"/>
        <v>#N/A</v>
      </c>
      <c r="AI137" s="74" t="e">
        <f t="shared" si="40"/>
        <v>#N/A</v>
      </c>
      <c r="AJ137" s="75"/>
      <c r="AK137" s="75"/>
      <c r="AL137" s="75"/>
      <c r="AM137" s="75"/>
      <c r="AN137" s="75"/>
      <c r="AO137" s="75"/>
    </row>
    <row r="138" spans="1:41" s="217" customFormat="1" ht="30" customHeight="1" x14ac:dyDescent="0.15">
      <c r="A138" s="207"/>
      <c r="B138" s="76"/>
      <c r="C138" s="79"/>
      <c r="D138" s="79"/>
      <c r="E138" s="77" t="e">
        <f t="shared" si="31"/>
        <v>#N/A</v>
      </c>
      <c r="F138" s="78"/>
      <c r="G138" s="78"/>
      <c r="H138" s="79" t="e">
        <f t="shared" si="32"/>
        <v>#N/A</v>
      </c>
      <c r="I138" s="77" t="e">
        <f t="shared" si="33"/>
        <v>#N/A</v>
      </c>
      <c r="J138" s="77" t="e">
        <f t="shared" si="34"/>
        <v>#N/A</v>
      </c>
      <c r="K138" s="77"/>
      <c r="L138" s="80"/>
      <c r="M138" s="76"/>
      <c r="N138" s="79"/>
      <c r="O138" s="81"/>
      <c r="P138" s="79" t="e">
        <f t="shared" si="35"/>
        <v>#N/A</v>
      </c>
      <c r="Q138" s="82"/>
      <c r="R138" s="208"/>
      <c r="S138" s="82" t="str">
        <f t="shared" si="5"/>
        <v/>
      </c>
      <c r="T138" s="82"/>
      <c r="U138" s="82"/>
      <c r="V138" s="83"/>
      <c r="W138" s="84"/>
      <c r="X138" s="80"/>
      <c r="Y138" s="81"/>
      <c r="Z138" s="79" t="e">
        <f t="shared" si="36"/>
        <v>#N/A</v>
      </c>
      <c r="AA138" s="76"/>
      <c r="AB138" s="80"/>
      <c r="AC138" s="79"/>
      <c r="AD138" s="79"/>
      <c r="AE138" s="77"/>
      <c r="AF138" s="85" t="e">
        <f t="shared" si="37"/>
        <v>#N/A</v>
      </c>
      <c r="AG138" s="85" t="e">
        <f t="shared" si="38"/>
        <v>#N/A</v>
      </c>
      <c r="AH138" s="74" t="e">
        <f t="shared" si="39"/>
        <v>#N/A</v>
      </c>
      <c r="AI138" s="74" t="e">
        <f t="shared" si="40"/>
        <v>#N/A</v>
      </c>
      <c r="AJ138" s="75"/>
      <c r="AK138" s="75"/>
      <c r="AL138" s="75"/>
      <c r="AM138" s="75"/>
      <c r="AN138" s="75"/>
      <c r="AO138" s="75"/>
    </row>
    <row r="139" spans="1:41" s="217" customFormat="1" ht="30" customHeight="1" x14ac:dyDescent="0.15">
      <c r="A139" s="207"/>
      <c r="B139" s="76"/>
      <c r="C139" s="79"/>
      <c r="D139" s="79"/>
      <c r="E139" s="77" t="e">
        <f t="shared" ref="E139:E170" si="41">IF(VLOOKUP(F139,設備分類表,5)=0,"",VLOOKUP(F139,設備分類表,5))</f>
        <v>#N/A</v>
      </c>
      <c r="F139" s="78"/>
      <c r="G139" s="78"/>
      <c r="H139" s="79" t="e">
        <f t="shared" ref="H139:H170" si="42">VLOOKUP(F139,設備分類表,2)</f>
        <v>#N/A</v>
      </c>
      <c r="I139" s="77" t="e">
        <f t="shared" ref="I139:I170" si="43">VLOOKUP(F139,設備分類表,3)</f>
        <v>#N/A</v>
      </c>
      <c r="J139" s="77" t="e">
        <f t="shared" ref="J139:J170" si="44">IF(VLOOKUP(F139,設備分類表,4)=0,"",VLOOKUP(F139,設備分類表,4))</f>
        <v>#N/A</v>
      </c>
      <c r="K139" s="77"/>
      <c r="L139" s="80"/>
      <c r="M139" s="76"/>
      <c r="N139" s="79"/>
      <c r="O139" s="81"/>
      <c r="P139" s="79" t="e">
        <f t="shared" ref="P139:P170" si="45">IF(VLOOKUP(F139,設備分類表,7)=0,"",VLOOKUP(F139,設備分類表,7))</f>
        <v>#N/A</v>
      </c>
      <c r="Q139" s="82"/>
      <c r="R139" s="208"/>
      <c r="S139" s="82" t="str">
        <f t="shared" si="5"/>
        <v/>
      </c>
      <c r="T139" s="82"/>
      <c r="U139" s="82"/>
      <c r="V139" s="83"/>
      <c r="W139" s="84"/>
      <c r="X139" s="80"/>
      <c r="Y139" s="81"/>
      <c r="Z139" s="79" t="e">
        <f t="shared" ref="Z139:Z170" si="46">IF(VLOOKUP(F139,設備分類表,8)=0,"",VLOOKUP(F139,設備分類表,8))</f>
        <v>#N/A</v>
      </c>
      <c r="AA139" s="76"/>
      <c r="AB139" s="80"/>
      <c r="AC139" s="79"/>
      <c r="AD139" s="79"/>
      <c r="AE139" s="77"/>
      <c r="AF139" s="85" t="e">
        <f t="shared" ref="AF139:AF170" si="47">IF(ISBLANK(F139),NA(),IF(ISERROR(MATCH(F139,分類番号,0)),"※「分類番号」欄が違います",""))</f>
        <v>#N/A</v>
      </c>
      <c r="AG139" s="85" t="e">
        <f t="shared" ref="AG139:AG170" si="48">IF(AND(VLOOKUP(F139,設備分類表,7)="式",O139&lt;&gt;1),"※「数量」欄が違います","")</f>
        <v>#N/A</v>
      </c>
      <c r="AH139" s="74" t="e">
        <f t="shared" ref="AH139:AH170" si="49">IF(AND(VLOOKUP(F139,設備分類表,12)&lt;&gt;"ｵｰﾊﾞｰﾎｰﾙ",T139="修繕"),"※「修繕・更新」欄が違います","")</f>
        <v>#N/A</v>
      </c>
      <c r="AI139" s="74" t="e">
        <f t="shared" ref="AI139:AI170" si="50">IF(AND(VLOOKUP(F139,設備分類表,8)="－",Y139&lt;&gt;""),"※容量は「仕様」欄に書いてください","")</f>
        <v>#N/A</v>
      </c>
      <c r="AJ139" s="75"/>
      <c r="AK139" s="75"/>
      <c r="AL139" s="75"/>
      <c r="AM139" s="75"/>
      <c r="AN139" s="75"/>
      <c r="AO139" s="75"/>
    </row>
    <row r="140" spans="1:41" s="217" customFormat="1" ht="30" customHeight="1" x14ac:dyDescent="0.15">
      <c r="A140" s="207"/>
      <c r="B140" s="76"/>
      <c r="C140" s="79"/>
      <c r="D140" s="79"/>
      <c r="E140" s="77" t="e">
        <f t="shared" si="41"/>
        <v>#N/A</v>
      </c>
      <c r="F140" s="78"/>
      <c r="G140" s="78"/>
      <c r="H140" s="79" t="e">
        <f t="shared" si="42"/>
        <v>#N/A</v>
      </c>
      <c r="I140" s="77" t="e">
        <f t="shared" si="43"/>
        <v>#N/A</v>
      </c>
      <c r="J140" s="77" t="e">
        <f t="shared" si="44"/>
        <v>#N/A</v>
      </c>
      <c r="K140" s="77"/>
      <c r="L140" s="80"/>
      <c r="M140" s="76"/>
      <c r="N140" s="79"/>
      <c r="O140" s="81"/>
      <c r="P140" s="79" t="e">
        <f t="shared" si="45"/>
        <v>#N/A</v>
      </c>
      <c r="Q140" s="82"/>
      <c r="R140" s="208"/>
      <c r="S140" s="82" t="str">
        <f t="shared" si="5"/>
        <v/>
      </c>
      <c r="T140" s="82"/>
      <c r="U140" s="82"/>
      <c r="V140" s="83"/>
      <c r="W140" s="84"/>
      <c r="X140" s="80"/>
      <c r="Y140" s="81"/>
      <c r="Z140" s="79" t="e">
        <f t="shared" si="46"/>
        <v>#N/A</v>
      </c>
      <c r="AA140" s="76"/>
      <c r="AB140" s="80"/>
      <c r="AC140" s="79"/>
      <c r="AD140" s="79"/>
      <c r="AE140" s="77"/>
      <c r="AF140" s="85" t="e">
        <f t="shared" si="47"/>
        <v>#N/A</v>
      </c>
      <c r="AG140" s="85" t="e">
        <f t="shared" si="48"/>
        <v>#N/A</v>
      </c>
      <c r="AH140" s="74" t="e">
        <f t="shared" si="49"/>
        <v>#N/A</v>
      </c>
      <c r="AI140" s="74" t="e">
        <f t="shared" si="50"/>
        <v>#N/A</v>
      </c>
      <c r="AJ140" s="75"/>
      <c r="AK140" s="75"/>
      <c r="AL140" s="75"/>
      <c r="AM140" s="75"/>
      <c r="AN140" s="75"/>
      <c r="AO140" s="75"/>
    </row>
    <row r="141" spans="1:41" s="217" customFormat="1" ht="30" customHeight="1" x14ac:dyDescent="0.15">
      <c r="A141" s="207"/>
      <c r="B141" s="76"/>
      <c r="C141" s="79"/>
      <c r="D141" s="79"/>
      <c r="E141" s="77" t="e">
        <f t="shared" si="41"/>
        <v>#N/A</v>
      </c>
      <c r="F141" s="78"/>
      <c r="G141" s="78"/>
      <c r="H141" s="79" t="e">
        <f t="shared" si="42"/>
        <v>#N/A</v>
      </c>
      <c r="I141" s="77" t="e">
        <f t="shared" si="43"/>
        <v>#N/A</v>
      </c>
      <c r="J141" s="77" t="e">
        <f t="shared" si="44"/>
        <v>#N/A</v>
      </c>
      <c r="K141" s="77"/>
      <c r="L141" s="80"/>
      <c r="M141" s="76"/>
      <c r="N141" s="79"/>
      <c r="O141" s="81"/>
      <c r="P141" s="79" t="e">
        <f t="shared" si="45"/>
        <v>#N/A</v>
      </c>
      <c r="Q141" s="82"/>
      <c r="R141" s="208"/>
      <c r="S141" s="82" t="str">
        <f t="shared" si="5"/>
        <v/>
      </c>
      <c r="T141" s="82"/>
      <c r="U141" s="82"/>
      <c r="V141" s="83"/>
      <c r="W141" s="84"/>
      <c r="X141" s="80"/>
      <c r="Y141" s="81"/>
      <c r="Z141" s="79" t="e">
        <f t="shared" si="46"/>
        <v>#N/A</v>
      </c>
      <c r="AA141" s="76"/>
      <c r="AB141" s="80"/>
      <c r="AC141" s="79"/>
      <c r="AD141" s="79"/>
      <c r="AE141" s="77"/>
      <c r="AF141" s="85" t="e">
        <f t="shared" si="47"/>
        <v>#N/A</v>
      </c>
      <c r="AG141" s="85" t="e">
        <f t="shared" si="48"/>
        <v>#N/A</v>
      </c>
      <c r="AH141" s="74" t="e">
        <f t="shared" si="49"/>
        <v>#N/A</v>
      </c>
      <c r="AI141" s="74" t="e">
        <f t="shared" si="50"/>
        <v>#N/A</v>
      </c>
      <c r="AJ141" s="75"/>
      <c r="AK141" s="75"/>
      <c r="AL141" s="75"/>
      <c r="AM141" s="75"/>
      <c r="AN141" s="75"/>
      <c r="AO141" s="75"/>
    </row>
    <row r="142" spans="1:41" s="217" customFormat="1" ht="30" customHeight="1" x14ac:dyDescent="0.15">
      <c r="A142" s="207"/>
      <c r="B142" s="76"/>
      <c r="C142" s="79"/>
      <c r="D142" s="79"/>
      <c r="E142" s="77" t="e">
        <f t="shared" si="41"/>
        <v>#N/A</v>
      </c>
      <c r="F142" s="78"/>
      <c r="G142" s="78"/>
      <c r="H142" s="79" t="e">
        <f t="shared" si="42"/>
        <v>#N/A</v>
      </c>
      <c r="I142" s="77" t="e">
        <f t="shared" si="43"/>
        <v>#N/A</v>
      </c>
      <c r="J142" s="77" t="e">
        <f t="shared" si="44"/>
        <v>#N/A</v>
      </c>
      <c r="K142" s="77"/>
      <c r="L142" s="80"/>
      <c r="M142" s="76"/>
      <c r="N142" s="79"/>
      <c r="O142" s="81"/>
      <c r="P142" s="79" t="e">
        <f t="shared" si="45"/>
        <v>#N/A</v>
      </c>
      <c r="Q142" s="82"/>
      <c r="R142" s="208"/>
      <c r="S142" s="82" t="str">
        <f t="shared" si="5"/>
        <v/>
      </c>
      <c r="T142" s="82"/>
      <c r="U142" s="82"/>
      <c r="V142" s="83"/>
      <c r="W142" s="84"/>
      <c r="X142" s="80"/>
      <c r="Y142" s="81"/>
      <c r="Z142" s="79" t="e">
        <f t="shared" si="46"/>
        <v>#N/A</v>
      </c>
      <c r="AA142" s="76"/>
      <c r="AB142" s="80"/>
      <c r="AC142" s="79"/>
      <c r="AD142" s="79"/>
      <c r="AE142" s="77"/>
      <c r="AF142" s="85" t="e">
        <f t="shared" si="47"/>
        <v>#N/A</v>
      </c>
      <c r="AG142" s="85" t="e">
        <f t="shared" si="48"/>
        <v>#N/A</v>
      </c>
      <c r="AH142" s="74" t="e">
        <f t="shared" si="49"/>
        <v>#N/A</v>
      </c>
      <c r="AI142" s="74" t="e">
        <f t="shared" si="50"/>
        <v>#N/A</v>
      </c>
      <c r="AJ142" s="75"/>
      <c r="AK142" s="75"/>
      <c r="AL142" s="75"/>
      <c r="AM142" s="75"/>
      <c r="AN142" s="75"/>
      <c r="AO142" s="75"/>
    </row>
    <row r="143" spans="1:41" s="217" customFormat="1" ht="30" customHeight="1" x14ac:dyDescent="0.15">
      <c r="A143" s="207"/>
      <c r="B143" s="76"/>
      <c r="C143" s="79"/>
      <c r="D143" s="79"/>
      <c r="E143" s="77" t="e">
        <f t="shared" si="41"/>
        <v>#N/A</v>
      </c>
      <c r="F143" s="78"/>
      <c r="G143" s="78"/>
      <c r="H143" s="79" t="e">
        <f t="shared" si="42"/>
        <v>#N/A</v>
      </c>
      <c r="I143" s="77" t="e">
        <f t="shared" si="43"/>
        <v>#N/A</v>
      </c>
      <c r="J143" s="77" t="e">
        <f t="shared" si="44"/>
        <v>#N/A</v>
      </c>
      <c r="K143" s="77"/>
      <c r="L143" s="80"/>
      <c r="M143" s="76"/>
      <c r="N143" s="79"/>
      <c r="O143" s="81"/>
      <c r="P143" s="79" t="e">
        <f t="shared" si="45"/>
        <v>#N/A</v>
      </c>
      <c r="Q143" s="82"/>
      <c r="R143" s="208"/>
      <c r="S143" s="82" t="str">
        <f t="shared" si="5"/>
        <v/>
      </c>
      <c r="T143" s="82"/>
      <c r="U143" s="82"/>
      <c r="V143" s="83"/>
      <c r="W143" s="84"/>
      <c r="X143" s="80"/>
      <c r="Y143" s="81"/>
      <c r="Z143" s="79" t="e">
        <f t="shared" si="46"/>
        <v>#N/A</v>
      </c>
      <c r="AA143" s="76"/>
      <c r="AB143" s="80"/>
      <c r="AC143" s="79"/>
      <c r="AD143" s="79"/>
      <c r="AE143" s="77"/>
      <c r="AF143" s="85" t="e">
        <f t="shared" si="47"/>
        <v>#N/A</v>
      </c>
      <c r="AG143" s="85" t="e">
        <f t="shared" si="48"/>
        <v>#N/A</v>
      </c>
      <c r="AH143" s="74" t="e">
        <f t="shared" si="49"/>
        <v>#N/A</v>
      </c>
      <c r="AI143" s="74" t="e">
        <f t="shared" si="50"/>
        <v>#N/A</v>
      </c>
      <c r="AJ143" s="75"/>
      <c r="AK143" s="75"/>
      <c r="AL143" s="75"/>
      <c r="AM143" s="75"/>
      <c r="AN143" s="75"/>
      <c r="AO143" s="75"/>
    </row>
    <row r="144" spans="1:41" s="217" customFormat="1" ht="30" customHeight="1" x14ac:dyDescent="0.15">
      <c r="A144" s="207"/>
      <c r="B144" s="76"/>
      <c r="C144" s="79"/>
      <c r="D144" s="79"/>
      <c r="E144" s="77" t="e">
        <f t="shared" si="41"/>
        <v>#N/A</v>
      </c>
      <c r="F144" s="78"/>
      <c r="G144" s="78"/>
      <c r="H144" s="79" t="e">
        <f t="shared" si="42"/>
        <v>#N/A</v>
      </c>
      <c r="I144" s="77" t="e">
        <f t="shared" si="43"/>
        <v>#N/A</v>
      </c>
      <c r="J144" s="77" t="e">
        <f t="shared" si="44"/>
        <v>#N/A</v>
      </c>
      <c r="K144" s="77"/>
      <c r="L144" s="80"/>
      <c r="M144" s="76"/>
      <c r="N144" s="79"/>
      <c r="O144" s="81"/>
      <c r="P144" s="79" t="e">
        <f t="shared" si="45"/>
        <v>#N/A</v>
      </c>
      <c r="Q144" s="82"/>
      <c r="R144" s="208"/>
      <c r="S144" s="82" t="str">
        <f t="shared" si="5"/>
        <v/>
      </c>
      <c r="T144" s="82"/>
      <c r="U144" s="82"/>
      <c r="V144" s="83"/>
      <c r="W144" s="84"/>
      <c r="X144" s="80"/>
      <c r="Y144" s="81"/>
      <c r="Z144" s="79" t="e">
        <f t="shared" si="46"/>
        <v>#N/A</v>
      </c>
      <c r="AA144" s="76"/>
      <c r="AB144" s="80"/>
      <c r="AC144" s="79"/>
      <c r="AD144" s="79"/>
      <c r="AE144" s="77"/>
      <c r="AF144" s="85" t="e">
        <f t="shared" si="47"/>
        <v>#N/A</v>
      </c>
      <c r="AG144" s="85" t="e">
        <f t="shared" si="48"/>
        <v>#N/A</v>
      </c>
      <c r="AH144" s="74" t="e">
        <f t="shared" si="49"/>
        <v>#N/A</v>
      </c>
      <c r="AI144" s="74" t="e">
        <f t="shared" si="50"/>
        <v>#N/A</v>
      </c>
      <c r="AJ144" s="75"/>
      <c r="AK144" s="75"/>
      <c r="AL144" s="75"/>
      <c r="AM144" s="75"/>
      <c r="AN144" s="75"/>
      <c r="AO144" s="75"/>
    </row>
    <row r="145" spans="1:41" s="217" customFormat="1" ht="30" customHeight="1" x14ac:dyDescent="0.15">
      <c r="A145" s="207"/>
      <c r="B145" s="76"/>
      <c r="C145" s="79"/>
      <c r="D145" s="79"/>
      <c r="E145" s="77" t="e">
        <f t="shared" si="41"/>
        <v>#N/A</v>
      </c>
      <c r="F145" s="78"/>
      <c r="G145" s="78"/>
      <c r="H145" s="79" t="e">
        <f t="shared" si="42"/>
        <v>#N/A</v>
      </c>
      <c r="I145" s="77" t="e">
        <f t="shared" si="43"/>
        <v>#N/A</v>
      </c>
      <c r="J145" s="77" t="e">
        <f t="shared" si="44"/>
        <v>#N/A</v>
      </c>
      <c r="K145" s="77"/>
      <c r="L145" s="80"/>
      <c r="M145" s="76"/>
      <c r="N145" s="79"/>
      <c r="O145" s="81"/>
      <c r="P145" s="79" t="e">
        <f t="shared" si="45"/>
        <v>#N/A</v>
      </c>
      <c r="Q145" s="82"/>
      <c r="R145" s="208"/>
      <c r="S145" s="82" t="str">
        <f t="shared" si="5"/>
        <v/>
      </c>
      <c r="T145" s="82"/>
      <c r="U145" s="82"/>
      <c r="V145" s="83"/>
      <c r="W145" s="84"/>
      <c r="X145" s="80"/>
      <c r="Y145" s="81"/>
      <c r="Z145" s="79" t="e">
        <f t="shared" si="46"/>
        <v>#N/A</v>
      </c>
      <c r="AA145" s="76"/>
      <c r="AB145" s="80"/>
      <c r="AC145" s="79"/>
      <c r="AD145" s="79"/>
      <c r="AE145" s="77"/>
      <c r="AF145" s="85" t="e">
        <f t="shared" si="47"/>
        <v>#N/A</v>
      </c>
      <c r="AG145" s="85" t="e">
        <f t="shared" si="48"/>
        <v>#N/A</v>
      </c>
      <c r="AH145" s="74" t="e">
        <f t="shared" si="49"/>
        <v>#N/A</v>
      </c>
      <c r="AI145" s="74" t="e">
        <f t="shared" si="50"/>
        <v>#N/A</v>
      </c>
      <c r="AJ145" s="75"/>
      <c r="AK145" s="75"/>
      <c r="AL145" s="75"/>
      <c r="AM145" s="75"/>
      <c r="AN145" s="75"/>
      <c r="AO145" s="75"/>
    </row>
    <row r="146" spans="1:41" s="217" customFormat="1" ht="30" customHeight="1" x14ac:dyDescent="0.15">
      <c r="A146" s="207"/>
      <c r="B146" s="76"/>
      <c r="C146" s="79"/>
      <c r="D146" s="79"/>
      <c r="E146" s="77" t="e">
        <f t="shared" si="41"/>
        <v>#N/A</v>
      </c>
      <c r="F146" s="78"/>
      <c r="G146" s="78"/>
      <c r="H146" s="79" t="e">
        <f t="shared" si="42"/>
        <v>#N/A</v>
      </c>
      <c r="I146" s="77" t="e">
        <f t="shared" si="43"/>
        <v>#N/A</v>
      </c>
      <c r="J146" s="77" t="e">
        <f t="shared" si="44"/>
        <v>#N/A</v>
      </c>
      <c r="K146" s="77"/>
      <c r="L146" s="80"/>
      <c r="M146" s="76"/>
      <c r="N146" s="79"/>
      <c r="O146" s="81"/>
      <c r="P146" s="79" t="e">
        <f t="shared" si="45"/>
        <v>#N/A</v>
      </c>
      <c r="Q146" s="82"/>
      <c r="R146" s="208"/>
      <c r="S146" s="82" t="str">
        <f t="shared" si="5"/>
        <v/>
      </c>
      <c r="T146" s="82"/>
      <c r="U146" s="82"/>
      <c r="V146" s="83"/>
      <c r="W146" s="84"/>
      <c r="X146" s="80"/>
      <c r="Y146" s="81"/>
      <c r="Z146" s="79" t="e">
        <f t="shared" si="46"/>
        <v>#N/A</v>
      </c>
      <c r="AA146" s="76"/>
      <c r="AB146" s="80"/>
      <c r="AC146" s="79"/>
      <c r="AD146" s="79"/>
      <c r="AE146" s="77"/>
      <c r="AF146" s="85" t="e">
        <f t="shared" si="47"/>
        <v>#N/A</v>
      </c>
      <c r="AG146" s="85" t="e">
        <f t="shared" si="48"/>
        <v>#N/A</v>
      </c>
      <c r="AH146" s="74" t="e">
        <f t="shared" si="49"/>
        <v>#N/A</v>
      </c>
      <c r="AI146" s="74" t="e">
        <f t="shared" si="50"/>
        <v>#N/A</v>
      </c>
      <c r="AJ146" s="75"/>
      <c r="AK146" s="75"/>
      <c r="AL146" s="75"/>
      <c r="AM146" s="75"/>
      <c r="AN146" s="75"/>
      <c r="AO146" s="75"/>
    </row>
    <row r="147" spans="1:41" s="217" customFormat="1" ht="30" customHeight="1" x14ac:dyDescent="0.15">
      <c r="A147" s="207"/>
      <c r="B147" s="76"/>
      <c r="C147" s="79"/>
      <c r="D147" s="79"/>
      <c r="E147" s="77" t="e">
        <f t="shared" si="41"/>
        <v>#N/A</v>
      </c>
      <c r="F147" s="78"/>
      <c r="G147" s="78"/>
      <c r="H147" s="79" t="e">
        <f t="shared" si="42"/>
        <v>#N/A</v>
      </c>
      <c r="I147" s="77" t="e">
        <f t="shared" si="43"/>
        <v>#N/A</v>
      </c>
      <c r="J147" s="77" t="e">
        <f t="shared" si="44"/>
        <v>#N/A</v>
      </c>
      <c r="K147" s="77"/>
      <c r="L147" s="80"/>
      <c r="M147" s="76"/>
      <c r="N147" s="79"/>
      <c r="O147" s="81"/>
      <c r="P147" s="79" t="e">
        <f t="shared" si="45"/>
        <v>#N/A</v>
      </c>
      <c r="Q147" s="82"/>
      <c r="R147" s="208"/>
      <c r="S147" s="82" t="str">
        <f t="shared" si="5"/>
        <v/>
      </c>
      <c r="T147" s="82"/>
      <c r="U147" s="82"/>
      <c r="V147" s="83"/>
      <c r="W147" s="84"/>
      <c r="X147" s="80"/>
      <c r="Y147" s="81"/>
      <c r="Z147" s="79" t="e">
        <f t="shared" si="46"/>
        <v>#N/A</v>
      </c>
      <c r="AA147" s="76"/>
      <c r="AB147" s="80"/>
      <c r="AC147" s="79"/>
      <c r="AD147" s="79"/>
      <c r="AE147" s="77"/>
      <c r="AF147" s="85" t="e">
        <f t="shared" si="47"/>
        <v>#N/A</v>
      </c>
      <c r="AG147" s="85" t="e">
        <f t="shared" si="48"/>
        <v>#N/A</v>
      </c>
      <c r="AH147" s="74" t="e">
        <f t="shared" si="49"/>
        <v>#N/A</v>
      </c>
      <c r="AI147" s="74" t="e">
        <f t="shared" si="50"/>
        <v>#N/A</v>
      </c>
      <c r="AJ147" s="75"/>
      <c r="AK147" s="75"/>
      <c r="AL147" s="75"/>
      <c r="AM147" s="75"/>
      <c r="AN147" s="75"/>
      <c r="AO147" s="75"/>
    </row>
    <row r="148" spans="1:41" s="217" customFormat="1" ht="30" customHeight="1" x14ac:dyDescent="0.15">
      <c r="A148" s="207"/>
      <c r="B148" s="76"/>
      <c r="C148" s="79"/>
      <c r="D148" s="79"/>
      <c r="E148" s="77" t="e">
        <f t="shared" si="41"/>
        <v>#N/A</v>
      </c>
      <c r="F148" s="78"/>
      <c r="G148" s="78"/>
      <c r="H148" s="79" t="e">
        <f t="shared" si="42"/>
        <v>#N/A</v>
      </c>
      <c r="I148" s="77" t="e">
        <f t="shared" si="43"/>
        <v>#N/A</v>
      </c>
      <c r="J148" s="77" t="e">
        <f t="shared" si="44"/>
        <v>#N/A</v>
      </c>
      <c r="K148" s="77"/>
      <c r="L148" s="80"/>
      <c r="M148" s="76"/>
      <c r="N148" s="79"/>
      <c r="O148" s="81"/>
      <c r="P148" s="79" t="e">
        <f t="shared" si="45"/>
        <v>#N/A</v>
      </c>
      <c r="Q148" s="82"/>
      <c r="R148" s="208"/>
      <c r="S148" s="82" t="str">
        <f t="shared" si="5"/>
        <v/>
      </c>
      <c r="T148" s="82"/>
      <c r="U148" s="82"/>
      <c r="V148" s="83"/>
      <c r="W148" s="84"/>
      <c r="X148" s="80"/>
      <c r="Y148" s="81"/>
      <c r="Z148" s="79" t="e">
        <f t="shared" si="46"/>
        <v>#N/A</v>
      </c>
      <c r="AA148" s="76"/>
      <c r="AB148" s="80"/>
      <c r="AC148" s="79"/>
      <c r="AD148" s="79"/>
      <c r="AE148" s="77"/>
      <c r="AF148" s="85" t="e">
        <f t="shared" si="47"/>
        <v>#N/A</v>
      </c>
      <c r="AG148" s="85" t="e">
        <f t="shared" si="48"/>
        <v>#N/A</v>
      </c>
      <c r="AH148" s="74" t="e">
        <f t="shared" si="49"/>
        <v>#N/A</v>
      </c>
      <c r="AI148" s="74" t="e">
        <f t="shared" si="50"/>
        <v>#N/A</v>
      </c>
      <c r="AJ148" s="75"/>
      <c r="AK148" s="75"/>
      <c r="AL148" s="75"/>
      <c r="AM148" s="75"/>
      <c r="AN148" s="75"/>
      <c r="AO148" s="75"/>
    </row>
    <row r="149" spans="1:41" s="217" customFormat="1" ht="30" customHeight="1" x14ac:dyDescent="0.15">
      <c r="A149" s="207"/>
      <c r="B149" s="76"/>
      <c r="C149" s="79"/>
      <c r="D149" s="79"/>
      <c r="E149" s="77" t="e">
        <f t="shared" si="41"/>
        <v>#N/A</v>
      </c>
      <c r="F149" s="78"/>
      <c r="G149" s="78"/>
      <c r="H149" s="79" t="e">
        <f t="shared" si="42"/>
        <v>#N/A</v>
      </c>
      <c r="I149" s="77" t="e">
        <f t="shared" si="43"/>
        <v>#N/A</v>
      </c>
      <c r="J149" s="77" t="e">
        <f t="shared" si="44"/>
        <v>#N/A</v>
      </c>
      <c r="K149" s="77"/>
      <c r="L149" s="80"/>
      <c r="M149" s="76"/>
      <c r="N149" s="79"/>
      <c r="O149" s="81"/>
      <c r="P149" s="79" t="e">
        <f t="shared" si="45"/>
        <v>#N/A</v>
      </c>
      <c r="Q149" s="82"/>
      <c r="R149" s="208"/>
      <c r="S149" s="82" t="str">
        <f t="shared" si="5"/>
        <v/>
      </c>
      <c r="T149" s="82"/>
      <c r="U149" s="82"/>
      <c r="V149" s="83"/>
      <c r="W149" s="84"/>
      <c r="X149" s="80"/>
      <c r="Y149" s="81"/>
      <c r="Z149" s="79" t="e">
        <f t="shared" si="46"/>
        <v>#N/A</v>
      </c>
      <c r="AA149" s="76"/>
      <c r="AB149" s="80"/>
      <c r="AC149" s="79"/>
      <c r="AD149" s="79"/>
      <c r="AE149" s="77"/>
      <c r="AF149" s="85" t="e">
        <f t="shared" si="47"/>
        <v>#N/A</v>
      </c>
      <c r="AG149" s="85" t="e">
        <f t="shared" si="48"/>
        <v>#N/A</v>
      </c>
      <c r="AH149" s="74" t="e">
        <f t="shared" si="49"/>
        <v>#N/A</v>
      </c>
      <c r="AI149" s="74" t="e">
        <f t="shared" si="50"/>
        <v>#N/A</v>
      </c>
      <c r="AJ149" s="75"/>
      <c r="AK149" s="75"/>
      <c r="AL149" s="75"/>
      <c r="AM149" s="75"/>
      <c r="AN149" s="75"/>
      <c r="AO149" s="75"/>
    </row>
    <row r="150" spans="1:41" s="217" customFormat="1" ht="30" customHeight="1" x14ac:dyDescent="0.15">
      <c r="A150" s="207"/>
      <c r="B150" s="76"/>
      <c r="C150" s="79"/>
      <c r="D150" s="79"/>
      <c r="E150" s="77" t="e">
        <f t="shared" si="41"/>
        <v>#N/A</v>
      </c>
      <c r="F150" s="78"/>
      <c r="G150" s="78"/>
      <c r="H150" s="79" t="e">
        <f t="shared" si="42"/>
        <v>#N/A</v>
      </c>
      <c r="I150" s="77" t="e">
        <f t="shared" si="43"/>
        <v>#N/A</v>
      </c>
      <c r="J150" s="77" t="e">
        <f t="shared" si="44"/>
        <v>#N/A</v>
      </c>
      <c r="K150" s="77"/>
      <c r="L150" s="80"/>
      <c r="M150" s="76"/>
      <c r="N150" s="79"/>
      <c r="O150" s="81"/>
      <c r="P150" s="79" t="e">
        <f t="shared" si="45"/>
        <v>#N/A</v>
      </c>
      <c r="Q150" s="82"/>
      <c r="R150" s="208"/>
      <c r="S150" s="82" t="str">
        <f t="shared" si="5"/>
        <v/>
      </c>
      <c r="T150" s="82"/>
      <c r="U150" s="82"/>
      <c r="V150" s="83"/>
      <c r="W150" s="84"/>
      <c r="X150" s="80"/>
      <c r="Y150" s="81"/>
      <c r="Z150" s="79" t="e">
        <f t="shared" si="46"/>
        <v>#N/A</v>
      </c>
      <c r="AA150" s="76"/>
      <c r="AB150" s="80"/>
      <c r="AC150" s="79"/>
      <c r="AD150" s="79"/>
      <c r="AE150" s="77"/>
      <c r="AF150" s="85" t="e">
        <f t="shared" si="47"/>
        <v>#N/A</v>
      </c>
      <c r="AG150" s="85" t="e">
        <f t="shared" si="48"/>
        <v>#N/A</v>
      </c>
      <c r="AH150" s="74" t="e">
        <f t="shared" si="49"/>
        <v>#N/A</v>
      </c>
      <c r="AI150" s="74" t="e">
        <f t="shared" si="50"/>
        <v>#N/A</v>
      </c>
      <c r="AJ150" s="75"/>
      <c r="AK150" s="75"/>
      <c r="AL150" s="75"/>
      <c r="AM150" s="75"/>
      <c r="AN150" s="75"/>
      <c r="AO150" s="75"/>
    </row>
    <row r="151" spans="1:41" s="217" customFormat="1" ht="30" customHeight="1" x14ac:dyDescent="0.15">
      <c r="A151" s="207"/>
      <c r="B151" s="76"/>
      <c r="C151" s="79"/>
      <c r="D151" s="79"/>
      <c r="E151" s="77" t="e">
        <f t="shared" si="41"/>
        <v>#N/A</v>
      </c>
      <c r="F151" s="78"/>
      <c r="G151" s="78"/>
      <c r="H151" s="79" t="e">
        <f t="shared" si="42"/>
        <v>#N/A</v>
      </c>
      <c r="I151" s="77" t="e">
        <f t="shared" si="43"/>
        <v>#N/A</v>
      </c>
      <c r="J151" s="77" t="e">
        <f t="shared" si="44"/>
        <v>#N/A</v>
      </c>
      <c r="K151" s="77"/>
      <c r="L151" s="80"/>
      <c r="M151" s="76"/>
      <c r="N151" s="79"/>
      <c r="O151" s="81"/>
      <c r="P151" s="79" t="e">
        <f t="shared" si="45"/>
        <v>#N/A</v>
      </c>
      <c r="Q151" s="82"/>
      <c r="R151" s="208"/>
      <c r="S151" s="82" t="str">
        <f t="shared" si="5"/>
        <v/>
      </c>
      <c r="T151" s="82"/>
      <c r="U151" s="82"/>
      <c r="V151" s="83"/>
      <c r="W151" s="84"/>
      <c r="X151" s="80"/>
      <c r="Y151" s="81"/>
      <c r="Z151" s="79" t="e">
        <f t="shared" si="46"/>
        <v>#N/A</v>
      </c>
      <c r="AA151" s="76"/>
      <c r="AB151" s="80"/>
      <c r="AC151" s="79"/>
      <c r="AD151" s="79"/>
      <c r="AE151" s="77"/>
      <c r="AF151" s="85" t="e">
        <f t="shared" si="47"/>
        <v>#N/A</v>
      </c>
      <c r="AG151" s="85" t="e">
        <f t="shared" si="48"/>
        <v>#N/A</v>
      </c>
      <c r="AH151" s="74" t="e">
        <f t="shared" si="49"/>
        <v>#N/A</v>
      </c>
      <c r="AI151" s="74" t="e">
        <f t="shared" si="50"/>
        <v>#N/A</v>
      </c>
      <c r="AJ151" s="75"/>
      <c r="AK151" s="75"/>
      <c r="AL151" s="75"/>
      <c r="AM151" s="75"/>
      <c r="AN151" s="75"/>
      <c r="AO151" s="75"/>
    </row>
    <row r="152" spans="1:41" s="217" customFormat="1" ht="30" customHeight="1" x14ac:dyDescent="0.15">
      <c r="A152" s="207"/>
      <c r="B152" s="76"/>
      <c r="C152" s="79"/>
      <c r="D152" s="79"/>
      <c r="E152" s="77" t="e">
        <f t="shared" si="41"/>
        <v>#N/A</v>
      </c>
      <c r="F152" s="78"/>
      <c r="G152" s="78"/>
      <c r="H152" s="79" t="e">
        <f t="shared" si="42"/>
        <v>#N/A</v>
      </c>
      <c r="I152" s="77" t="e">
        <f t="shared" si="43"/>
        <v>#N/A</v>
      </c>
      <c r="J152" s="77" t="e">
        <f t="shared" si="44"/>
        <v>#N/A</v>
      </c>
      <c r="K152" s="77"/>
      <c r="L152" s="80"/>
      <c r="M152" s="76"/>
      <c r="N152" s="79"/>
      <c r="O152" s="81"/>
      <c r="P152" s="79" t="e">
        <f t="shared" si="45"/>
        <v>#N/A</v>
      </c>
      <c r="Q152" s="82"/>
      <c r="R152" s="208"/>
      <c r="S152" s="82" t="str">
        <f t="shared" si="5"/>
        <v/>
      </c>
      <c r="T152" s="82"/>
      <c r="U152" s="82"/>
      <c r="V152" s="83"/>
      <c r="W152" s="84"/>
      <c r="X152" s="80"/>
      <c r="Y152" s="81"/>
      <c r="Z152" s="79" t="e">
        <f t="shared" si="46"/>
        <v>#N/A</v>
      </c>
      <c r="AA152" s="76"/>
      <c r="AB152" s="80"/>
      <c r="AC152" s="79"/>
      <c r="AD152" s="79"/>
      <c r="AE152" s="77"/>
      <c r="AF152" s="85" t="e">
        <f t="shared" si="47"/>
        <v>#N/A</v>
      </c>
      <c r="AG152" s="85" t="e">
        <f t="shared" si="48"/>
        <v>#N/A</v>
      </c>
      <c r="AH152" s="74" t="e">
        <f t="shared" si="49"/>
        <v>#N/A</v>
      </c>
      <c r="AI152" s="74" t="e">
        <f t="shared" si="50"/>
        <v>#N/A</v>
      </c>
      <c r="AJ152" s="75"/>
      <c r="AK152" s="75"/>
      <c r="AL152" s="75"/>
      <c r="AM152" s="75"/>
      <c r="AN152" s="75"/>
      <c r="AO152" s="75"/>
    </row>
    <row r="153" spans="1:41" s="217" customFormat="1" ht="30" customHeight="1" x14ac:dyDescent="0.15">
      <c r="A153" s="207"/>
      <c r="B153" s="76"/>
      <c r="C153" s="79"/>
      <c r="D153" s="79"/>
      <c r="E153" s="77" t="e">
        <f t="shared" si="41"/>
        <v>#N/A</v>
      </c>
      <c r="F153" s="78"/>
      <c r="G153" s="78"/>
      <c r="H153" s="79" t="e">
        <f t="shared" si="42"/>
        <v>#N/A</v>
      </c>
      <c r="I153" s="77" t="e">
        <f t="shared" si="43"/>
        <v>#N/A</v>
      </c>
      <c r="J153" s="77" t="e">
        <f t="shared" si="44"/>
        <v>#N/A</v>
      </c>
      <c r="K153" s="77"/>
      <c r="L153" s="80"/>
      <c r="M153" s="76"/>
      <c r="N153" s="79"/>
      <c r="O153" s="81"/>
      <c r="P153" s="79" t="e">
        <f t="shared" si="45"/>
        <v>#N/A</v>
      </c>
      <c r="Q153" s="82"/>
      <c r="R153" s="208"/>
      <c r="S153" s="82" t="str">
        <f t="shared" si="5"/>
        <v/>
      </c>
      <c r="T153" s="82"/>
      <c r="U153" s="82"/>
      <c r="V153" s="83"/>
      <c r="W153" s="84"/>
      <c r="X153" s="80"/>
      <c r="Y153" s="81"/>
      <c r="Z153" s="79" t="e">
        <f t="shared" si="46"/>
        <v>#N/A</v>
      </c>
      <c r="AA153" s="76"/>
      <c r="AB153" s="80"/>
      <c r="AC153" s="79"/>
      <c r="AD153" s="79"/>
      <c r="AE153" s="77"/>
      <c r="AF153" s="85" t="e">
        <f t="shared" si="47"/>
        <v>#N/A</v>
      </c>
      <c r="AG153" s="85" t="e">
        <f t="shared" si="48"/>
        <v>#N/A</v>
      </c>
      <c r="AH153" s="74" t="e">
        <f t="shared" si="49"/>
        <v>#N/A</v>
      </c>
      <c r="AI153" s="74" t="e">
        <f t="shared" si="50"/>
        <v>#N/A</v>
      </c>
      <c r="AJ153" s="75"/>
      <c r="AK153" s="75"/>
      <c r="AL153" s="75"/>
      <c r="AM153" s="75"/>
      <c r="AN153" s="75"/>
      <c r="AO153" s="75"/>
    </row>
    <row r="154" spans="1:41" s="217" customFormat="1" ht="30" customHeight="1" x14ac:dyDescent="0.15">
      <c r="A154" s="207"/>
      <c r="B154" s="76"/>
      <c r="C154" s="79"/>
      <c r="D154" s="79"/>
      <c r="E154" s="77" t="e">
        <f t="shared" si="41"/>
        <v>#N/A</v>
      </c>
      <c r="F154" s="78"/>
      <c r="G154" s="78"/>
      <c r="H154" s="79" t="e">
        <f t="shared" si="42"/>
        <v>#N/A</v>
      </c>
      <c r="I154" s="77" t="e">
        <f t="shared" si="43"/>
        <v>#N/A</v>
      </c>
      <c r="J154" s="77" t="e">
        <f t="shared" si="44"/>
        <v>#N/A</v>
      </c>
      <c r="K154" s="77"/>
      <c r="L154" s="80"/>
      <c r="M154" s="76"/>
      <c r="N154" s="79"/>
      <c r="O154" s="81"/>
      <c r="P154" s="79" t="e">
        <f t="shared" si="45"/>
        <v>#N/A</v>
      </c>
      <c r="Q154" s="82"/>
      <c r="R154" s="208"/>
      <c r="S154" s="82" t="str">
        <f t="shared" si="5"/>
        <v/>
      </c>
      <c r="T154" s="82"/>
      <c r="U154" s="82"/>
      <c r="V154" s="83"/>
      <c r="W154" s="84"/>
      <c r="X154" s="80"/>
      <c r="Y154" s="81"/>
      <c r="Z154" s="79" t="e">
        <f t="shared" si="46"/>
        <v>#N/A</v>
      </c>
      <c r="AA154" s="76"/>
      <c r="AB154" s="80"/>
      <c r="AC154" s="79"/>
      <c r="AD154" s="79"/>
      <c r="AE154" s="77"/>
      <c r="AF154" s="85" t="e">
        <f t="shared" si="47"/>
        <v>#N/A</v>
      </c>
      <c r="AG154" s="85" t="e">
        <f t="shared" si="48"/>
        <v>#N/A</v>
      </c>
      <c r="AH154" s="74" t="e">
        <f t="shared" si="49"/>
        <v>#N/A</v>
      </c>
      <c r="AI154" s="74" t="e">
        <f t="shared" si="50"/>
        <v>#N/A</v>
      </c>
      <c r="AJ154" s="75"/>
      <c r="AK154" s="75"/>
      <c r="AL154" s="75"/>
      <c r="AM154" s="75"/>
      <c r="AN154" s="75"/>
      <c r="AO154" s="75"/>
    </row>
    <row r="155" spans="1:41" s="217" customFormat="1" ht="30" customHeight="1" x14ac:dyDescent="0.15">
      <c r="A155" s="207"/>
      <c r="B155" s="76"/>
      <c r="C155" s="79"/>
      <c r="D155" s="79"/>
      <c r="E155" s="77" t="e">
        <f t="shared" si="41"/>
        <v>#N/A</v>
      </c>
      <c r="F155" s="78"/>
      <c r="G155" s="78"/>
      <c r="H155" s="79" t="e">
        <f t="shared" si="42"/>
        <v>#N/A</v>
      </c>
      <c r="I155" s="77" t="e">
        <f t="shared" si="43"/>
        <v>#N/A</v>
      </c>
      <c r="J155" s="77" t="e">
        <f t="shared" si="44"/>
        <v>#N/A</v>
      </c>
      <c r="K155" s="77"/>
      <c r="L155" s="80"/>
      <c r="M155" s="76"/>
      <c r="N155" s="79"/>
      <c r="O155" s="81"/>
      <c r="P155" s="79" t="e">
        <f t="shared" si="45"/>
        <v>#N/A</v>
      </c>
      <c r="Q155" s="82"/>
      <c r="R155" s="208"/>
      <c r="S155" s="82" t="str">
        <f t="shared" si="5"/>
        <v/>
      </c>
      <c r="T155" s="82"/>
      <c r="U155" s="82"/>
      <c r="V155" s="83"/>
      <c r="W155" s="84"/>
      <c r="X155" s="80"/>
      <c r="Y155" s="81"/>
      <c r="Z155" s="79" t="e">
        <f t="shared" si="46"/>
        <v>#N/A</v>
      </c>
      <c r="AA155" s="76"/>
      <c r="AB155" s="80"/>
      <c r="AC155" s="79"/>
      <c r="AD155" s="79"/>
      <c r="AE155" s="77"/>
      <c r="AF155" s="85" t="e">
        <f t="shared" si="47"/>
        <v>#N/A</v>
      </c>
      <c r="AG155" s="85" t="e">
        <f t="shared" si="48"/>
        <v>#N/A</v>
      </c>
      <c r="AH155" s="74" t="e">
        <f t="shared" si="49"/>
        <v>#N/A</v>
      </c>
      <c r="AI155" s="74" t="e">
        <f t="shared" si="50"/>
        <v>#N/A</v>
      </c>
      <c r="AJ155" s="75"/>
      <c r="AK155" s="75"/>
      <c r="AL155" s="75"/>
      <c r="AM155" s="75"/>
      <c r="AN155" s="75"/>
      <c r="AO155" s="75"/>
    </row>
    <row r="156" spans="1:41" s="217" customFormat="1" ht="30" customHeight="1" x14ac:dyDescent="0.15">
      <c r="A156" s="207"/>
      <c r="B156" s="76"/>
      <c r="C156" s="79"/>
      <c r="D156" s="79"/>
      <c r="E156" s="77" t="e">
        <f t="shared" si="41"/>
        <v>#N/A</v>
      </c>
      <c r="F156" s="78"/>
      <c r="G156" s="78"/>
      <c r="H156" s="79" t="e">
        <f t="shared" si="42"/>
        <v>#N/A</v>
      </c>
      <c r="I156" s="77" t="e">
        <f t="shared" si="43"/>
        <v>#N/A</v>
      </c>
      <c r="J156" s="77" t="e">
        <f t="shared" si="44"/>
        <v>#N/A</v>
      </c>
      <c r="K156" s="77"/>
      <c r="L156" s="80"/>
      <c r="M156" s="76"/>
      <c r="N156" s="79"/>
      <c r="O156" s="81"/>
      <c r="P156" s="79" t="e">
        <f t="shared" si="45"/>
        <v>#N/A</v>
      </c>
      <c r="Q156" s="82"/>
      <c r="R156" s="208"/>
      <c r="S156" s="82" t="str">
        <f t="shared" si="5"/>
        <v/>
      </c>
      <c r="T156" s="82"/>
      <c r="U156" s="82"/>
      <c r="V156" s="83"/>
      <c r="W156" s="84"/>
      <c r="X156" s="80"/>
      <c r="Y156" s="81"/>
      <c r="Z156" s="79" t="e">
        <f t="shared" si="46"/>
        <v>#N/A</v>
      </c>
      <c r="AA156" s="76"/>
      <c r="AB156" s="80"/>
      <c r="AC156" s="79"/>
      <c r="AD156" s="79"/>
      <c r="AE156" s="77"/>
      <c r="AF156" s="85" t="e">
        <f t="shared" si="47"/>
        <v>#N/A</v>
      </c>
      <c r="AG156" s="85" t="e">
        <f t="shared" si="48"/>
        <v>#N/A</v>
      </c>
      <c r="AH156" s="74" t="e">
        <f t="shared" si="49"/>
        <v>#N/A</v>
      </c>
      <c r="AI156" s="74" t="e">
        <f t="shared" si="50"/>
        <v>#N/A</v>
      </c>
      <c r="AJ156" s="75"/>
      <c r="AK156" s="75"/>
      <c r="AL156" s="75"/>
      <c r="AM156" s="75"/>
      <c r="AN156" s="75"/>
      <c r="AO156" s="75"/>
    </row>
    <row r="157" spans="1:41" s="217" customFormat="1" ht="30" customHeight="1" x14ac:dyDescent="0.15">
      <c r="A157" s="207"/>
      <c r="B157" s="76"/>
      <c r="C157" s="79"/>
      <c r="D157" s="79"/>
      <c r="E157" s="77" t="e">
        <f t="shared" si="41"/>
        <v>#N/A</v>
      </c>
      <c r="F157" s="78"/>
      <c r="G157" s="78"/>
      <c r="H157" s="79" t="e">
        <f t="shared" si="42"/>
        <v>#N/A</v>
      </c>
      <c r="I157" s="77" t="e">
        <f t="shared" si="43"/>
        <v>#N/A</v>
      </c>
      <c r="J157" s="77" t="e">
        <f t="shared" si="44"/>
        <v>#N/A</v>
      </c>
      <c r="K157" s="77"/>
      <c r="L157" s="80"/>
      <c r="M157" s="76"/>
      <c r="N157" s="79"/>
      <c r="O157" s="81"/>
      <c r="P157" s="79" t="e">
        <f t="shared" si="45"/>
        <v>#N/A</v>
      </c>
      <c r="Q157" s="82"/>
      <c r="R157" s="208"/>
      <c r="S157" s="82" t="str">
        <f t="shared" si="5"/>
        <v/>
      </c>
      <c r="T157" s="82"/>
      <c r="U157" s="82"/>
      <c r="V157" s="83"/>
      <c r="W157" s="84"/>
      <c r="X157" s="80"/>
      <c r="Y157" s="81"/>
      <c r="Z157" s="79" t="e">
        <f t="shared" si="46"/>
        <v>#N/A</v>
      </c>
      <c r="AA157" s="76"/>
      <c r="AB157" s="80"/>
      <c r="AC157" s="79"/>
      <c r="AD157" s="79"/>
      <c r="AE157" s="77"/>
      <c r="AF157" s="85" t="e">
        <f t="shared" si="47"/>
        <v>#N/A</v>
      </c>
      <c r="AG157" s="85" t="e">
        <f t="shared" si="48"/>
        <v>#N/A</v>
      </c>
      <c r="AH157" s="74" t="e">
        <f t="shared" si="49"/>
        <v>#N/A</v>
      </c>
      <c r="AI157" s="74" t="e">
        <f t="shared" si="50"/>
        <v>#N/A</v>
      </c>
      <c r="AJ157" s="75"/>
      <c r="AK157" s="75"/>
      <c r="AL157" s="75"/>
      <c r="AM157" s="75"/>
      <c r="AN157" s="75"/>
      <c r="AO157" s="75"/>
    </row>
    <row r="158" spans="1:41" s="217" customFormat="1" ht="30" customHeight="1" x14ac:dyDescent="0.15">
      <c r="A158" s="207"/>
      <c r="B158" s="76"/>
      <c r="C158" s="79"/>
      <c r="D158" s="79"/>
      <c r="E158" s="77" t="e">
        <f t="shared" si="41"/>
        <v>#N/A</v>
      </c>
      <c r="F158" s="78"/>
      <c r="G158" s="78"/>
      <c r="H158" s="79" t="e">
        <f t="shared" si="42"/>
        <v>#N/A</v>
      </c>
      <c r="I158" s="77" t="e">
        <f t="shared" si="43"/>
        <v>#N/A</v>
      </c>
      <c r="J158" s="77" t="e">
        <f t="shared" si="44"/>
        <v>#N/A</v>
      </c>
      <c r="K158" s="77"/>
      <c r="L158" s="80"/>
      <c r="M158" s="76"/>
      <c r="N158" s="79"/>
      <c r="O158" s="81"/>
      <c r="P158" s="79" t="e">
        <f t="shared" si="45"/>
        <v>#N/A</v>
      </c>
      <c r="Q158" s="82"/>
      <c r="R158" s="208"/>
      <c r="S158" s="82" t="str">
        <f t="shared" si="5"/>
        <v/>
      </c>
      <c r="T158" s="82"/>
      <c r="U158" s="82"/>
      <c r="V158" s="83"/>
      <c r="W158" s="84"/>
      <c r="X158" s="80"/>
      <c r="Y158" s="81"/>
      <c r="Z158" s="79" t="e">
        <f t="shared" si="46"/>
        <v>#N/A</v>
      </c>
      <c r="AA158" s="76"/>
      <c r="AB158" s="80"/>
      <c r="AC158" s="79"/>
      <c r="AD158" s="79"/>
      <c r="AE158" s="77"/>
      <c r="AF158" s="85" t="e">
        <f t="shared" si="47"/>
        <v>#N/A</v>
      </c>
      <c r="AG158" s="85" t="e">
        <f t="shared" si="48"/>
        <v>#N/A</v>
      </c>
      <c r="AH158" s="74" t="e">
        <f t="shared" si="49"/>
        <v>#N/A</v>
      </c>
      <c r="AI158" s="74" t="e">
        <f t="shared" si="50"/>
        <v>#N/A</v>
      </c>
      <c r="AJ158" s="75"/>
      <c r="AK158" s="75"/>
      <c r="AL158" s="75"/>
      <c r="AM158" s="75"/>
      <c r="AN158" s="75"/>
      <c r="AO158" s="75"/>
    </row>
    <row r="159" spans="1:41" s="217" customFormat="1" ht="30" customHeight="1" x14ac:dyDescent="0.15">
      <c r="A159" s="207"/>
      <c r="B159" s="76"/>
      <c r="C159" s="79"/>
      <c r="D159" s="79"/>
      <c r="E159" s="77" t="e">
        <f t="shared" si="41"/>
        <v>#N/A</v>
      </c>
      <c r="F159" s="78"/>
      <c r="G159" s="78"/>
      <c r="H159" s="79" t="e">
        <f t="shared" si="42"/>
        <v>#N/A</v>
      </c>
      <c r="I159" s="77" t="e">
        <f t="shared" si="43"/>
        <v>#N/A</v>
      </c>
      <c r="J159" s="77" t="e">
        <f t="shared" si="44"/>
        <v>#N/A</v>
      </c>
      <c r="K159" s="77"/>
      <c r="L159" s="80"/>
      <c r="M159" s="76"/>
      <c r="N159" s="79"/>
      <c r="O159" s="81"/>
      <c r="P159" s="79" t="e">
        <f t="shared" si="45"/>
        <v>#N/A</v>
      </c>
      <c r="Q159" s="82"/>
      <c r="R159" s="208"/>
      <c r="S159" s="82" t="str">
        <f t="shared" si="5"/>
        <v/>
      </c>
      <c r="T159" s="82"/>
      <c r="U159" s="82"/>
      <c r="V159" s="83"/>
      <c r="W159" s="84"/>
      <c r="X159" s="80"/>
      <c r="Y159" s="81"/>
      <c r="Z159" s="79" t="e">
        <f t="shared" si="46"/>
        <v>#N/A</v>
      </c>
      <c r="AA159" s="76"/>
      <c r="AB159" s="80"/>
      <c r="AC159" s="79"/>
      <c r="AD159" s="79"/>
      <c r="AE159" s="77"/>
      <c r="AF159" s="85" t="e">
        <f t="shared" si="47"/>
        <v>#N/A</v>
      </c>
      <c r="AG159" s="85" t="e">
        <f t="shared" si="48"/>
        <v>#N/A</v>
      </c>
      <c r="AH159" s="74" t="e">
        <f t="shared" si="49"/>
        <v>#N/A</v>
      </c>
      <c r="AI159" s="74" t="e">
        <f t="shared" si="50"/>
        <v>#N/A</v>
      </c>
      <c r="AJ159" s="75"/>
      <c r="AK159" s="75"/>
      <c r="AL159" s="75"/>
      <c r="AM159" s="75"/>
      <c r="AN159" s="75"/>
      <c r="AO159" s="75"/>
    </row>
    <row r="160" spans="1:41" s="217" customFormat="1" ht="30" customHeight="1" x14ac:dyDescent="0.15">
      <c r="A160" s="207"/>
      <c r="B160" s="76"/>
      <c r="C160" s="79"/>
      <c r="D160" s="79"/>
      <c r="E160" s="77" t="e">
        <f t="shared" si="41"/>
        <v>#N/A</v>
      </c>
      <c r="F160" s="78"/>
      <c r="G160" s="78"/>
      <c r="H160" s="79" t="e">
        <f t="shared" si="42"/>
        <v>#N/A</v>
      </c>
      <c r="I160" s="77" t="e">
        <f t="shared" si="43"/>
        <v>#N/A</v>
      </c>
      <c r="J160" s="77" t="e">
        <f t="shared" si="44"/>
        <v>#N/A</v>
      </c>
      <c r="K160" s="77"/>
      <c r="L160" s="80"/>
      <c r="M160" s="76"/>
      <c r="N160" s="79"/>
      <c r="O160" s="81"/>
      <c r="P160" s="79" t="e">
        <f t="shared" si="45"/>
        <v>#N/A</v>
      </c>
      <c r="Q160" s="82"/>
      <c r="R160" s="208"/>
      <c r="S160" s="82" t="str">
        <f t="shared" si="5"/>
        <v/>
      </c>
      <c r="T160" s="82"/>
      <c r="U160" s="82"/>
      <c r="V160" s="83"/>
      <c r="W160" s="84"/>
      <c r="X160" s="80"/>
      <c r="Y160" s="81"/>
      <c r="Z160" s="79" t="e">
        <f t="shared" si="46"/>
        <v>#N/A</v>
      </c>
      <c r="AA160" s="76"/>
      <c r="AB160" s="80"/>
      <c r="AC160" s="79"/>
      <c r="AD160" s="79"/>
      <c r="AE160" s="77"/>
      <c r="AF160" s="85" t="e">
        <f t="shared" si="47"/>
        <v>#N/A</v>
      </c>
      <c r="AG160" s="85" t="e">
        <f t="shared" si="48"/>
        <v>#N/A</v>
      </c>
      <c r="AH160" s="74" t="e">
        <f t="shared" si="49"/>
        <v>#N/A</v>
      </c>
      <c r="AI160" s="74" t="e">
        <f t="shared" si="50"/>
        <v>#N/A</v>
      </c>
      <c r="AJ160" s="75"/>
      <c r="AK160" s="75"/>
      <c r="AL160" s="75"/>
      <c r="AM160" s="75"/>
      <c r="AN160" s="75"/>
      <c r="AO160" s="75"/>
    </row>
    <row r="161" spans="1:41" s="217" customFormat="1" ht="30" customHeight="1" x14ac:dyDescent="0.15">
      <c r="A161" s="207"/>
      <c r="B161" s="76"/>
      <c r="C161" s="79"/>
      <c r="D161" s="79"/>
      <c r="E161" s="77" t="e">
        <f t="shared" si="41"/>
        <v>#N/A</v>
      </c>
      <c r="F161" s="78"/>
      <c r="G161" s="78"/>
      <c r="H161" s="79" t="e">
        <f t="shared" si="42"/>
        <v>#N/A</v>
      </c>
      <c r="I161" s="77" t="e">
        <f t="shared" si="43"/>
        <v>#N/A</v>
      </c>
      <c r="J161" s="77" t="e">
        <f t="shared" si="44"/>
        <v>#N/A</v>
      </c>
      <c r="K161" s="77"/>
      <c r="L161" s="80"/>
      <c r="M161" s="76"/>
      <c r="N161" s="79"/>
      <c r="O161" s="81"/>
      <c r="P161" s="79" t="e">
        <f t="shared" si="45"/>
        <v>#N/A</v>
      </c>
      <c r="Q161" s="82"/>
      <c r="R161" s="208"/>
      <c r="S161" s="82" t="str">
        <f t="shared" si="5"/>
        <v/>
      </c>
      <c r="T161" s="82"/>
      <c r="U161" s="82"/>
      <c r="V161" s="83"/>
      <c r="W161" s="84"/>
      <c r="X161" s="80"/>
      <c r="Y161" s="81"/>
      <c r="Z161" s="79" t="e">
        <f t="shared" si="46"/>
        <v>#N/A</v>
      </c>
      <c r="AA161" s="76"/>
      <c r="AB161" s="80"/>
      <c r="AC161" s="79"/>
      <c r="AD161" s="79"/>
      <c r="AE161" s="77"/>
      <c r="AF161" s="85" t="e">
        <f t="shared" si="47"/>
        <v>#N/A</v>
      </c>
      <c r="AG161" s="85" t="e">
        <f t="shared" si="48"/>
        <v>#N/A</v>
      </c>
      <c r="AH161" s="74" t="e">
        <f t="shared" si="49"/>
        <v>#N/A</v>
      </c>
      <c r="AI161" s="74" t="e">
        <f t="shared" si="50"/>
        <v>#N/A</v>
      </c>
      <c r="AJ161" s="75"/>
      <c r="AK161" s="75"/>
      <c r="AL161" s="75"/>
      <c r="AM161" s="75"/>
      <c r="AN161" s="75"/>
      <c r="AO161" s="75"/>
    </row>
    <row r="162" spans="1:41" s="217" customFormat="1" ht="30" customHeight="1" x14ac:dyDescent="0.15">
      <c r="A162" s="207"/>
      <c r="B162" s="76"/>
      <c r="C162" s="79"/>
      <c r="D162" s="79"/>
      <c r="E162" s="77" t="e">
        <f t="shared" si="41"/>
        <v>#N/A</v>
      </c>
      <c r="F162" s="78"/>
      <c r="G162" s="78"/>
      <c r="H162" s="79" t="e">
        <f t="shared" si="42"/>
        <v>#N/A</v>
      </c>
      <c r="I162" s="77" t="e">
        <f t="shared" si="43"/>
        <v>#N/A</v>
      </c>
      <c r="J162" s="77" t="e">
        <f t="shared" si="44"/>
        <v>#N/A</v>
      </c>
      <c r="K162" s="77"/>
      <c r="L162" s="80"/>
      <c r="M162" s="76"/>
      <c r="N162" s="79"/>
      <c r="O162" s="81"/>
      <c r="P162" s="79" t="e">
        <f t="shared" si="45"/>
        <v>#N/A</v>
      </c>
      <c r="Q162" s="82"/>
      <c r="R162" s="208"/>
      <c r="S162" s="82" t="str">
        <f t="shared" si="5"/>
        <v/>
      </c>
      <c r="T162" s="82"/>
      <c r="U162" s="82"/>
      <c r="V162" s="83"/>
      <c r="W162" s="84"/>
      <c r="X162" s="80"/>
      <c r="Y162" s="81"/>
      <c r="Z162" s="79" t="e">
        <f t="shared" si="46"/>
        <v>#N/A</v>
      </c>
      <c r="AA162" s="76"/>
      <c r="AB162" s="80"/>
      <c r="AC162" s="79"/>
      <c r="AD162" s="79"/>
      <c r="AE162" s="77"/>
      <c r="AF162" s="85" t="e">
        <f t="shared" si="47"/>
        <v>#N/A</v>
      </c>
      <c r="AG162" s="85" t="e">
        <f t="shared" si="48"/>
        <v>#N/A</v>
      </c>
      <c r="AH162" s="74" t="e">
        <f t="shared" si="49"/>
        <v>#N/A</v>
      </c>
      <c r="AI162" s="74" t="e">
        <f t="shared" si="50"/>
        <v>#N/A</v>
      </c>
      <c r="AJ162" s="75"/>
      <c r="AK162" s="75"/>
      <c r="AL162" s="75"/>
      <c r="AM162" s="75"/>
      <c r="AN162" s="75"/>
      <c r="AO162" s="75"/>
    </row>
    <row r="163" spans="1:41" s="217" customFormat="1" ht="30" customHeight="1" x14ac:dyDescent="0.15">
      <c r="A163" s="207"/>
      <c r="B163" s="76"/>
      <c r="C163" s="79"/>
      <c r="D163" s="79"/>
      <c r="E163" s="77" t="e">
        <f t="shared" si="41"/>
        <v>#N/A</v>
      </c>
      <c r="F163" s="78"/>
      <c r="G163" s="78"/>
      <c r="H163" s="79" t="e">
        <f t="shared" si="42"/>
        <v>#N/A</v>
      </c>
      <c r="I163" s="77" t="e">
        <f t="shared" si="43"/>
        <v>#N/A</v>
      </c>
      <c r="J163" s="77" t="e">
        <f t="shared" si="44"/>
        <v>#N/A</v>
      </c>
      <c r="K163" s="77"/>
      <c r="L163" s="80"/>
      <c r="M163" s="76"/>
      <c r="N163" s="79"/>
      <c r="O163" s="81"/>
      <c r="P163" s="79" t="e">
        <f t="shared" si="45"/>
        <v>#N/A</v>
      </c>
      <c r="Q163" s="82"/>
      <c r="R163" s="208"/>
      <c r="S163" s="82" t="str">
        <f t="shared" si="5"/>
        <v/>
      </c>
      <c r="T163" s="82"/>
      <c r="U163" s="82"/>
      <c r="V163" s="83"/>
      <c r="W163" s="84"/>
      <c r="X163" s="80"/>
      <c r="Y163" s="81"/>
      <c r="Z163" s="79" t="e">
        <f t="shared" si="46"/>
        <v>#N/A</v>
      </c>
      <c r="AA163" s="76"/>
      <c r="AB163" s="80"/>
      <c r="AC163" s="79"/>
      <c r="AD163" s="79"/>
      <c r="AE163" s="77"/>
      <c r="AF163" s="85" t="e">
        <f t="shared" si="47"/>
        <v>#N/A</v>
      </c>
      <c r="AG163" s="85" t="e">
        <f t="shared" si="48"/>
        <v>#N/A</v>
      </c>
      <c r="AH163" s="74" t="e">
        <f t="shared" si="49"/>
        <v>#N/A</v>
      </c>
      <c r="AI163" s="74" t="e">
        <f t="shared" si="50"/>
        <v>#N/A</v>
      </c>
      <c r="AJ163" s="75"/>
      <c r="AK163" s="75"/>
      <c r="AL163" s="75"/>
      <c r="AM163" s="75"/>
      <c r="AN163" s="75"/>
      <c r="AO163" s="75"/>
    </row>
    <row r="164" spans="1:41" s="217" customFormat="1" ht="30" customHeight="1" x14ac:dyDescent="0.15">
      <c r="A164" s="207"/>
      <c r="B164" s="76"/>
      <c r="C164" s="79"/>
      <c r="D164" s="79"/>
      <c r="E164" s="77" t="e">
        <f t="shared" si="41"/>
        <v>#N/A</v>
      </c>
      <c r="F164" s="78"/>
      <c r="G164" s="78"/>
      <c r="H164" s="79" t="e">
        <f t="shared" si="42"/>
        <v>#N/A</v>
      </c>
      <c r="I164" s="77" t="e">
        <f t="shared" si="43"/>
        <v>#N/A</v>
      </c>
      <c r="J164" s="77" t="e">
        <f t="shared" si="44"/>
        <v>#N/A</v>
      </c>
      <c r="K164" s="77"/>
      <c r="L164" s="80"/>
      <c r="M164" s="76"/>
      <c r="N164" s="79"/>
      <c r="O164" s="81"/>
      <c r="P164" s="79" t="e">
        <f t="shared" si="45"/>
        <v>#N/A</v>
      </c>
      <c r="Q164" s="82"/>
      <c r="R164" s="208"/>
      <c r="S164" s="82" t="str">
        <f t="shared" si="5"/>
        <v/>
      </c>
      <c r="T164" s="82"/>
      <c r="U164" s="82"/>
      <c r="V164" s="83"/>
      <c r="W164" s="84"/>
      <c r="X164" s="80"/>
      <c r="Y164" s="81"/>
      <c r="Z164" s="79" t="e">
        <f t="shared" si="46"/>
        <v>#N/A</v>
      </c>
      <c r="AA164" s="76"/>
      <c r="AB164" s="80"/>
      <c r="AC164" s="79"/>
      <c r="AD164" s="79"/>
      <c r="AE164" s="77"/>
      <c r="AF164" s="85" t="e">
        <f t="shared" si="47"/>
        <v>#N/A</v>
      </c>
      <c r="AG164" s="85" t="e">
        <f t="shared" si="48"/>
        <v>#N/A</v>
      </c>
      <c r="AH164" s="74" t="e">
        <f t="shared" si="49"/>
        <v>#N/A</v>
      </c>
      <c r="AI164" s="74" t="e">
        <f t="shared" si="50"/>
        <v>#N/A</v>
      </c>
      <c r="AJ164" s="75"/>
      <c r="AK164" s="75"/>
      <c r="AL164" s="75"/>
      <c r="AM164" s="75"/>
      <c r="AN164" s="75"/>
      <c r="AO164" s="75"/>
    </row>
    <row r="165" spans="1:41" s="217" customFormat="1" ht="30" customHeight="1" x14ac:dyDescent="0.15">
      <c r="A165" s="207"/>
      <c r="B165" s="76"/>
      <c r="C165" s="79"/>
      <c r="D165" s="79"/>
      <c r="E165" s="77" t="e">
        <f t="shared" si="41"/>
        <v>#N/A</v>
      </c>
      <c r="F165" s="78"/>
      <c r="G165" s="78"/>
      <c r="H165" s="79" t="e">
        <f t="shared" si="42"/>
        <v>#N/A</v>
      </c>
      <c r="I165" s="77" t="e">
        <f t="shared" si="43"/>
        <v>#N/A</v>
      </c>
      <c r="J165" s="77" t="e">
        <f t="shared" si="44"/>
        <v>#N/A</v>
      </c>
      <c r="K165" s="77"/>
      <c r="L165" s="80"/>
      <c r="M165" s="76"/>
      <c r="N165" s="79"/>
      <c r="O165" s="81"/>
      <c r="P165" s="79" t="e">
        <f t="shared" si="45"/>
        <v>#N/A</v>
      </c>
      <c r="Q165" s="82"/>
      <c r="R165" s="208"/>
      <c r="S165" s="82" t="str">
        <f t="shared" si="5"/>
        <v/>
      </c>
      <c r="T165" s="82"/>
      <c r="U165" s="82"/>
      <c r="V165" s="83"/>
      <c r="W165" s="84"/>
      <c r="X165" s="80"/>
      <c r="Y165" s="81"/>
      <c r="Z165" s="79" t="e">
        <f t="shared" si="46"/>
        <v>#N/A</v>
      </c>
      <c r="AA165" s="76"/>
      <c r="AB165" s="80"/>
      <c r="AC165" s="79"/>
      <c r="AD165" s="79"/>
      <c r="AE165" s="77"/>
      <c r="AF165" s="85" t="e">
        <f t="shared" si="47"/>
        <v>#N/A</v>
      </c>
      <c r="AG165" s="85" t="e">
        <f t="shared" si="48"/>
        <v>#N/A</v>
      </c>
      <c r="AH165" s="74" t="e">
        <f t="shared" si="49"/>
        <v>#N/A</v>
      </c>
      <c r="AI165" s="74" t="e">
        <f t="shared" si="50"/>
        <v>#N/A</v>
      </c>
      <c r="AJ165" s="75"/>
      <c r="AK165" s="75"/>
      <c r="AL165" s="75"/>
      <c r="AM165" s="75"/>
      <c r="AN165" s="75"/>
      <c r="AO165" s="75"/>
    </row>
    <row r="166" spans="1:41" s="217" customFormat="1" ht="30" customHeight="1" x14ac:dyDescent="0.15">
      <c r="A166" s="207"/>
      <c r="B166" s="76"/>
      <c r="C166" s="79"/>
      <c r="D166" s="79"/>
      <c r="E166" s="77" t="e">
        <f t="shared" si="41"/>
        <v>#N/A</v>
      </c>
      <c r="F166" s="78"/>
      <c r="G166" s="78"/>
      <c r="H166" s="79" t="e">
        <f t="shared" si="42"/>
        <v>#N/A</v>
      </c>
      <c r="I166" s="77" t="e">
        <f t="shared" si="43"/>
        <v>#N/A</v>
      </c>
      <c r="J166" s="77" t="e">
        <f t="shared" si="44"/>
        <v>#N/A</v>
      </c>
      <c r="K166" s="77"/>
      <c r="L166" s="80"/>
      <c r="M166" s="76"/>
      <c r="N166" s="79"/>
      <c r="O166" s="81"/>
      <c r="P166" s="79" t="e">
        <f t="shared" si="45"/>
        <v>#N/A</v>
      </c>
      <c r="Q166" s="82"/>
      <c r="R166" s="208"/>
      <c r="S166" s="82" t="str">
        <f t="shared" si="5"/>
        <v/>
      </c>
      <c r="T166" s="82"/>
      <c r="U166" s="82"/>
      <c r="V166" s="83"/>
      <c r="W166" s="84"/>
      <c r="X166" s="80"/>
      <c r="Y166" s="81"/>
      <c r="Z166" s="79" t="e">
        <f t="shared" si="46"/>
        <v>#N/A</v>
      </c>
      <c r="AA166" s="76"/>
      <c r="AB166" s="80"/>
      <c r="AC166" s="79"/>
      <c r="AD166" s="79"/>
      <c r="AE166" s="77"/>
      <c r="AF166" s="85" t="e">
        <f t="shared" si="47"/>
        <v>#N/A</v>
      </c>
      <c r="AG166" s="85" t="e">
        <f t="shared" si="48"/>
        <v>#N/A</v>
      </c>
      <c r="AH166" s="74" t="e">
        <f t="shared" si="49"/>
        <v>#N/A</v>
      </c>
      <c r="AI166" s="74" t="e">
        <f t="shared" si="50"/>
        <v>#N/A</v>
      </c>
      <c r="AJ166" s="75"/>
      <c r="AK166" s="75"/>
      <c r="AL166" s="75"/>
      <c r="AM166" s="75"/>
      <c r="AN166" s="75"/>
      <c r="AO166" s="75"/>
    </row>
    <row r="167" spans="1:41" s="217" customFormat="1" ht="30" customHeight="1" x14ac:dyDescent="0.15">
      <c r="A167" s="207"/>
      <c r="B167" s="76"/>
      <c r="C167" s="79"/>
      <c r="D167" s="79"/>
      <c r="E167" s="77" t="e">
        <f t="shared" si="41"/>
        <v>#N/A</v>
      </c>
      <c r="F167" s="78"/>
      <c r="G167" s="78"/>
      <c r="H167" s="79" t="e">
        <f t="shared" si="42"/>
        <v>#N/A</v>
      </c>
      <c r="I167" s="77" t="e">
        <f t="shared" si="43"/>
        <v>#N/A</v>
      </c>
      <c r="J167" s="77" t="e">
        <f t="shared" si="44"/>
        <v>#N/A</v>
      </c>
      <c r="K167" s="77"/>
      <c r="L167" s="80"/>
      <c r="M167" s="76"/>
      <c r="N167" s="79"/>
      <c r="O167" s="81"/>
      <c r="P167" s="79" t="e">
        <f t="shared" si="45"/>
        <v>#N/A</v>
      </c>
      <c r="Q167" s="82"/>
      <c r="R167" s="208"/>
      <c r="S167" s="82" t="str">
        <f t="shared" si="5"/>
        <v/>
      </c>
      <c r="T167" s="82"/>
      <c r="U167" s="82"/>
      <c r="V167" s="83"/>
      <c r="W167" s="84"/>
      <c r="X167" s="80"/>
      <c r="Y167" s="81"/>
      <c r="Z167" s="79" t="e">
        <f t="shared" si="46"/>
        <v>#N/A</v>
      </c>
      <c r="AA167" s="76"/>
      <c r="AB167" s="80"/>
      <c r="AC167" s="79"/>
      <c r="AD167" s="79"/>
      <c r="AE167" s="77"/>
      <c r="AF167" s="85" t="e">
        <f t="shared" si="47"/>
        <v>#N/A</v>
      </c>
      <c r="AG167" s="85" t="e">
        <f t="shared" si="48"/>
        <v>#N/A</v>
      </c>
      <c r="AH167" s="74" t="e">
        <f t="shared" si="49"/>
        <v>#N/A</v>
      </c>
      <c r="AI167" s="74" t="e">
        <f t="shared" si="50"/>
        <v>#N/A</v>
      </c>
      <c r="AJ167" s="75"/>
      <c r="AK167" s="75"/>
      <c r="AL167" s="75"/>
      <c r="AM167" s="75"/>
      <c r="AN167" s="75"/>
      <c r="AO167" s="75"/>
    </row>
    <row r="168" spans="1:41" s="217" customFormat="1" ht="30" customHeight="1" x14ac:dyDescent="0.15">
      <c r="A168" s="207"/>
      <c r="B168" s="76"/>
      <c r="C168" s="79"/>
      <c r="D168" s="79"/>
      <c r="E168" s="77" t="e">
        <f t="shared" si="41"/>
        <v>#N/A</v>
      </c>
      <c r="F168" s="78"/>
      <c r="G168" s="78"/>
      <c r="H168" s="79" t="e">
        <f t="shared" si="42"/>
        <v>#N/A</v>
      </c>
      <c r="I168" s="77" t="e">
        <f t="shared" si="43"/>
        <v>#N/A</v>
      </c>
      <c r="J168" s="77" t="e">
        <f t="shared" si="44"/>
        <v>#N/A</v>
      </c>
      <c r="K168" s="77"/>
      <c r="L168" s="80"/>
      <c r="M168" s="76"/>
      <c r="N168" s="79"/>
      <c r="O168" s="81"/>
      <c r="P168" s="79" t="e">
        <f t="shared" si="45"/>
        <v>#N/A</v>
      </c>
      <c r="Q168" s="82"/>
      <c r="R168" s="208"/>
      <c r="S168" s="82" t="str">
        <f t="shared" si="5"/>
        <v/>
      </c>
      <c r="T168" s="82"/>
      <c r="U168" s="82"/>
      <c r="V168" s="83"/>
      <c r="W168" s="84"/>
      <c r="X168" s="80"/>
      <c r="Y168" s="81"/>
      <c r="Z168" s="79" t="e">
        <f t="shared" si="46"/>
        <v>#N/A</v>
      </c>
      <c r="AA168" s="76"/>
      <c r="AB168" s="80"/>
      <c r="AC168" s="79"/>
      <c r="AD168" s="79"/>
      <c r="AE168" s="77"/>
      <c r="AF168" s="85" t="e">
        <f t="shared" si="47"/>
        <v>#N/A</v>
      </c>
      <c r="AG168" s="85" t="e">
        <f t="shared" si="48"/>
        <v>#N/A</v>
      </c>
      <c r="AH168" s="74" t="e">
        <f t="shared" si="49"/>
        <v>#N/A</v>
      </c>
      <c r="AI168" s="74" t="e">
        <f t="shared" si="50"/>
        <v>#N/A</v>
      </c>
      <c r="AJ168" s="75"/>
      <c r="AK168" s="75"/>
      <c r="AL168" s="75"/>
      <c r="AM168" s="75"/>
      <c r="AN168" s="75"/>
      <c r="AO168" s="75"/>
    </row>
    <row r="169" spans="1:41" s="217" customFormat="1" ht="30" customHeight="1" x14ac:dyDescent="0.15">
      <c r="A169" s="207"/>
      <c r="B169" s="76"/>
      <c r="C169" s="79"/>
      <c r="D169" s="79"/>
      <c r="E169" s="77" t="e">
        <f t="shared" si="41"/>
        <v>#N/A</v>
      </c>
      <c r="F169" s="78"/>
      <c r="G169" s="78"/>
      <c r="H169" s="79" t="e">
        <f t="shared" si="42"/>
        <v>#N/A</v>
      </c>
      <c r="I169" s="77" t="e">
        <f t="shared" si="43"/>
        <v>#N/A</v>
      </c>
      <c r="J169" s="77" t="e">
        <f t="shared" si="44"/>
        <v>#N/A</v>
      </c>
      <c r="K169" s="77"/>
      <c r="L169" s="80"/>
      <c r="M169" s="76"/>
      <c r="N169" s="79"/>
      <c r="O169" s="81"/>
      <c r="P169" s="79" t="e">
        <f t="shared" si="45"/>
        <v>#N/A</v>
      </c>
      <c r="Q169" s="82"/>
      <c r="R169" s="208"/>
      <c r="S169" s="82" t="str">
        <f t="shared" si="5"/>
        <v/>
      </c>
      <c r="T169" s="82"/>
      <c r="U169" s="82"/>
      <c r="V169" s="83"/>
      <c r="W169" s="84"/>
      <c r="X169" s="80"/>
      <c r="Y169" s="81"/>
      <c r="Z169" s="79" t="e">
        <f t="shared" si="46"/>
        <v>#N/A</v>
      </c>
      <c r="AA169" s="76"/>
      <c r="AB169" s="80"/>
      <c r="AC169" s="79"/>
      <c r="AD169" s="79"/>
      <c r="AE169" s="77"/>
      <c r="AF169" s="85" t="e">
        <f t="shared" si="47"/>
        <v>#N/A</v>
      </c>
      <c r="AG169" s="85" t="e">
        <f t="shared" si="48"/>
        <v>#N/A</v>
      </c>
      <c r="AH169" s="74" t="e">
        <f t="shared" si="49"/>
        <v>#N/A</v>
      </c>
      <c r="AI169" s="74" t="e">
        <f t="shared" si="50"/>
        <v>#N/A</v>
      </c>
      <c r="AJ169" s="75"/>
      <c r="AK169" s="75"/>
      <c r="AL169" s="75"/>
      <c r="AM169" s="75"/>
      <c r="AN169" s="75"/>
      <c r="AO169" s="75"/>
    </row>
    <row r="170" spans="1:41" s="217" customFormat="1" ht="30" customHeight="1" x14ac:dyDescent="0.15">
      <c r="A170" s="207"/>
      <c r="B170" s="76"/>
      <c r="C170" s="79"/>
      <c r="D170" s="79"/>
      <c r="E170" s="77" t="e">
        <f t="shared" si="41"/>
        <v>#N/A</v>
      </c>
      <c r="F170" s="78"/>
      <c r="G170" s="78"/>
      <c r="H170" s="79" t="e">
        <f t="shared" si="42"/>
        <v>#N/A</v>
      </c>
      <c r="I170" s="77" t="e">
        <f t="shared" si="43"/>
        <v>#N/A</v>
      </c>
      <c r="J170" s="77" t="e">
        <f t="shared" si="44"/>
        <v>#N/A</v>
      </c>
      <c r="K170" s="77"/>
      <c r="L170" s="80"/>
      <c r="M170" s="76"/>
      <c r="N170" s="79"/>
      <c r="O170" s="81"/>
      <c r="P170" s="79" t="e">
        <f t="shared" si="45"/>
        <v>#N/A</v>
      </c>
      <c r="Q170" s="82"/>
      <c r="R170" s="208"/>
      <c r="S170" s="82" t="str">
        <f t="shared" si="5"/>
        <v/>
      </c>
      <c r="T170" s="82"/>
      <c r="U170" s="82"/>
      <c r="V170" s="83"/>
      <c r="W170" s="84"/>
      <c r="X170" s="80"/>
      <c r="Y170" s="81"/>
      <c r="Z170" s="79" t="e">
        <f t="shared" si="46"/>
        <v>#N/A</v>
      </c>
      <c r="AA170" s="76"/>
      <c r="AB170" s="80"/>
      <c r="AC170" s="79"/>
      <c r="AD170" s="79"/>
      <c r="AE170" s="77"/>
      <c r="AF170" s="85" t="e">
        <f t="shared" si="47"/>
        <v>#N/A</v>
      </c>
      <c r="AG170" s="85" t="e">
        <f t="shared" si="48"/>
        <v>#N/A</v>
      </c>
      <c r="AH170" s="74" t="e">
        <f t="shared" si="49"/>
        <v>#N/A</v>
      </c>
      <c r="AI170" s="74" t="e">
        <f t="shared" si="50"/>
        <v>#N/A</v>
      </c>
      <c r="AJ170" s="75"/>
      <c r="AK170" s="75"/>
      <c r="AL170" s="75"/>
      <c r="AM170" s="75"/>
      <c r="AN170" s="75"/>
      <c r="AO170" s="75"/>
    </row>
    <row r="171" spans="1:41" s="217" customFormat="1" ht="30" customHeight="1" x14ac:dyDescent="0.15">
      <c r="A171" s="207"/>
      <c r="B171" s="76"/>
      <c r="C171" s="79"/>
      <c r="D171" s="79"/>
      <c r="E171" s="77" t="e">
        <f t="shared" ref="E171:E185" si="51">IF(VLOOKUP(F171,設備分類表,5)=0,"",VLOOKUP(F171,設備分類表,5))</f>
        <v>#N/A</v>
      </c>
      <c r="F171" s="78"/>
      <c r="G171" s="78"/>
      <c r="H171" s="79" t="e">
        <f t="shared" ref="H171:H185" si="52">VLOOKUP(F171,設備分類表,2)</f>
        <v>#N/A</v>
      </c>
      <c r="I171" s="77" t="e">
        <f t="shared" ref="I171:I185" si="53">VLOOKUP(F171,設備分類表,3)</f>
        <v>#N/A</v>
      </c>
      <c r="J171" s="77" t="e">
        <f t="shared" ref="J171:J185" si="54">IF(VLOOKUP(F171,設備分類表,4)=0,"",VLOOKUP(F171,設備分類表,4))</f>
        <v>#N/A</v>
      </c>
      <c r="K171" s="77"/>
      <c r="L171" s="80"/>
      <c r="M171" s="76"/>
      <c r="N171" s="79"/>
      <c r="O171" s="81"/>
      <c r="P171" s="79" t="e">
        <f t="shared" ref="P171:P185" si="55">IF(VLOOKUP(F171,設備分類表,7)=0,"",VLOOKUP(F171,設備分類表,7))</f>
        <v>#N/A</v>
      </c>
      <c r="Q171" s="82"/>
      <c r="R171" s="208"/>
      <c r="S171" s="82" t="str">
        <f t="shared" si="5"/>
        <v/>
      </c>
      <c r="T171" s="82"/>
      <c r="U171" s="82"/>
      <c r="V171" s="83"/>
      <c r="W171" s="84"/>
      <c r="X171" s="80"/>
      <c r="Y171" s="81"/>
      <c r="Z171" s="79" t="e">
        <f t="shared" ref="Z171:Z185" si="56">IF(VLOOKUP(F171,設備分類表,8)=0,"",VLOOKUP(F171,設備分類表,8))</f>
        <v>#N/A</v>
      </c>
      <c r="AA171" s="76"/>
      <c r="AB171" s="80"/>
      <c r="AC171" s="79"/>
      <c r="AD171" s="79"/>
      <c r="AE171" s="77"/>
      <c r="AF171" s="85" t="e">
        <f t="shared" ref="AF171:AF185" si="57">IF(ISBLANK(F171),NA(),IF(ISERROR(MATCH(F171,分類番号,0)),"※「分類番号」欄が違います",""))</f>
        <v>#N/A</v>
      </c>
      <c r="AG171" s="85" t="e">
        <f t="shared" ref="AG171:AG185" si="58">IF(AND(VLOOKUP(F171,設備分類表,7)="式",O171&lt;&gt;1),"※「数量」欄が違います","")</f>
        <v>#N/A</v>
      </c>
      <c r="AH171" s="74" t="e">
        <f t="shared" ref="AH171:AH185" si="59">IF(AND(VLOOKUP(F171,設備分類表,12)&lt;&gt;"ｵｰﾊﾞｰﾎｰﾙ",T171="修繕"),"※「修繕・更新」欄が違います","")</f>
        <v>#N/A</v>
      </c>
      <c r="AI171" s="74" t="e">
        <f t="shared" ref="AI171:AI185" si="60">IF(AND(VLOOKUP(F171,設備分類表,8)="－",Y171&lt;&gt;""),"※容量は「仕様」欄に書いてください","")</f>
        <v>#N/A</v>
      </c>
      <c r="AJ171" s="75"/>
      <c r="AK171" s="75"/>
      <c r="AL171" s="75"/>
      <c r="AM171" s="75"/>
      <c r="AN171" s="75"/>
      <c r="AO171" s="75"/>
    </row>
    <row r="172" spans="1:41" s="217" customFormat="1" ht="30" customHeight="1" x14ac:dyDescent="0.15">
      <c r="A172" s="207"/>
      <c r="B172" s="76"/>
      <c r="C172" s="79"/>
      <c r="D172" s="79"/>
      <c r="E172" s="77" t="e">
        <f t="shared" si="51"/>
        <v>#N/A</v>
      </c>
      <c r="F172" s="78"/>
      <c r="G172" s="78"/>
      <c r="H172" s="79" t="e">
        <f t="shared" si="52"/>
        <v>#N/A</v>
      </c>
      <c r="I172" s="77" t="e">
        <f t="shared" si="53"/>
        <v>#N/A</v>
      </c>
      <c r="J172" s="77" t="e">
        <f t="shared" si="54"/>
        <v>#N/A</v>
      </c>
      <c r="K172" s="77"/>
      <c r="L172" s="80"/>
      <c r="M172" s="76"/>
      <c r="N172" s="79"/>
      <c r="O172" s="81"/>
      <c r="P172" s="79" t="e">
        <f t="shared" si="55"/>
        <v>#N/A</v>
      </c>
      <c r="Q172" s="82"/>
      <c r="R172" s="208"/>
      <c r="S172" s="82" t="str">
        <f t="shared" si="5"/>
        <v/>
      </c>
      <c r="T172" s="82"/>
      <c r="U172" s="82"/>
      <c r="V172" s="83"/>
      <c r="W172" s="84"/>
      <c r="X172" s="80"/>
      <c r="Y172" s="81"/>
      <c r="Z172" s="79" t="e">
        <f t="shared" si="56"/>
        <v>#N/A</v>
      </c>
      <c r="AA172" s="76"/>
      <c r="AB172" s="80"/>
      <c r="AC172" s="79"/>
      <c r="AD172" s="79"/>
      <c r="AE172" s="77"/>
      <c r="AF172" s="85" t="e">
        <f t="shared" si="57"/>
        <v>#N/A</v>
      </c>
      <c r="AG172" s="85" t="e">
        <f t="shared" si="58"/>
        <v>#N/A</v>
      </c>
      <c r="AH172" s="74" t="e">
        <f t="shared" si="59"/>
        <v>#N/A</v>
      </c>
      <c r="AI172" s="74" t="e">
        <f t="shared" si="60"/>
        <v>#N/A</v>
      </c>
      <c r="AJ172" s="75"/>
      <c r="AK172" s="75"/>
      <c r="AL172" s="75"/>
      <c r="AM172" s="75"/>
      <c r="AN172" s="75"/>
      <c r="AO172" s="75"/>
    </row>
    <row r="173" spans="1:41" s="217" customFormat="1" ht="30" customHeight="1" x14ac:dyDescent="0.15">
      <c r="A173" s="207"/>
      <c r="B173" s="76"/>
      <c r="C173" s="79"/>
      <c r="D173" s="79"/>
      <c r="E173" s="77" t="e">
        <f t="shared" si="51"/>
        <v>#N/A</v>
      </c>
      <c r="F173" s="78"/>
      <c r="G173" s="78"/>
      <c r="H173" s="79" t="e">
        <f t="shared" si="52"/>
        <v>#N/A</v>
      </c>
      <c r="I173" s="77" t="e">
        <f t="shared" si="53"/>
        <v>#N/A</v>
      </c>
      <c r="J173" s="77" t="e">
        <f t="shared" si="54"/>
        <v>#N/A</v>
      </c>
      <c r="K173" s="77"/>
      <c r="L173" s="80"/>
      <c r="M173" s="76"/>
      <c r="N173" s="79"/>
      <c r="O173" s="81"/>
      <c r="P173" s="79" t="e">
        <f t="shared" si="55"/>
        <v>#N/A</v>
      </c>
      <c r="Q173" s="82"/>
      <c r="R173" s="208"/>
      <c r="S173" s="82" t="str">
        <f t="shared" si="5"/>
        <v/>
      </c>
      <c r="T173" s="82"/>
      <c r="U173" s="82"/>
      <c r="V173" s="83"/>
      <c r="W173" s="84"/>
      <c r="X173" s="80"/>
      <c r="Y173" s="81"/>
      <c r="Z173" s="79" t="e">
        <f t="shared" si="56"/>
        <v>#N/A</v>
      </c>
      <c r="AA173" s="76"/>
      <c r="AB173" s="80"/>
      <c r="AC173" s="79"/>
      <c r="AD173" s="79"/>
      <c r="AE173" s="77"/>
      <c r="AF173" s="85" t="e">
        <f t="shared" si="57"/>
        <v>#N/A</v>
      </c>
      <c r="AG173" s="85" t="e">
        <f t="shared" si="58"/>
        <v>#N/A</v>
      </c>
      <c r="AH173" s="74" t="e">
        <f t="shared" si="59"/>
        <v>#N/A</v>
      </c>
      <c r="AI173" s="74" t="e">
        <f t="shared" si="60"/>
        <v>#N/A</v>
      </c>
      <c r="AJ173" s="75"/>
      <c r="AK173" s="75"/>
      <c r="AL173" s="75"/>
      <c r="AM173" s="75"/>
      <c r="AN173" s="75"/>
      <c r="AO173" s="75"/>
    </row>
    <row r="174" spans="1:41" s="217" customFormat="1" ht="30" customHeight="1" x14ac:dyDescent="0.15">
      <c r="A174" s="207"/>
      <c r="B174" s="76"/>
      <c r="C174" s="79"/>
      <c r="D174" s="79"/>
      <c r="E174" s="77" t="e">
        <f t="shared" si="51"/>
        <v>#N/A</v>
      </c>
      <c r="F174" s="78"/>
      <c r="G174" s="78"/>
      <c r="H174" s="79" t="e">
        <f t="shared" si="52"/>
        <v>#N/A</v>
      </c>
      <c r="I174" s="77" t="e">
        <f t="shared" si="53"/>
        <v>#N/A</v>
      </c>
      <c r="J174" s="77" t="e">
        <f t="shared" si="54"/>
        <v>#N/A</v>
      </c>
      <c r="K174" s="77"/>
      <c r="L174" s="80"/>
      <c r="M174" s="76"/>
      <c r="N174" s="79"/>
      <c r="O174" s="81"/>
      <c r="P174" s="79" t="e">
        <f t="shared" si="55"/>
        <v>#N/A</v>
      </c>
      <c r="Q174" s="82"/>
      <c r="R174" s="208"/>
      <c r="S174" s="82" t="str">
        <f t="shared" si="5"/>
        <v/>
      </c>
      <c r="T174" s="82"/>
      <c r="U174" s="82"/>
      <c r="V174" s="83"/>
      <c r="W174" s="84"/>
      <c r="X174" s="80"/>
      <c r="Y174" s="81"/>
      <c r="Z174" s="79" t="e">
        <f t="shared" si="56"/>
        <v>#N/A</v>
      </c>
      <c r="AA174" s="76"/>
      <c r="AB174" s="80"/>
      <c r="AC174" s="79"/>
      <c r="AD174" s="79"/>
      <c r="AE174" s="77"/>
      <c r="AF174" s="85" t="e">
        <f t="shared" si="57"/>
        <v>#N/A</v>
      </c>
      <c r="AG174" s="85" t="e">
        <f t="shared" si="58"/>
        <v>#N/A</v>
      </c>
      <c r="AH174" s="74" t="e">
        <f t="shared" si="59"/>
        <v>#N/A</v>
      </c>
      <c r="AI174" s="74" t="e">
        <f t="shared" si="60"/>
        <v>#N/A</v>
      </c>
      <c r="AJ174" s="75"/>
      <c r="AK174" s="75"/>
      <c r="AL174" s="75"/>
      <c r="AM174" s="75"/>
      <c r="AN174" s="75"/>
      <c r="AO174" s="75"/>
    </row>
    <row r="175" spans="1:41" s="217" customFormat="1" ht="30" customHeight="1" x14ac:dyDescent="0.15">
      <c r="A175" s="207"/>
      <c r="B175" s="76"/>
      <c r="C175" s="79"/>
      <c r="D175" s="79"/>
      <c r="E175" s="77" t="e">
        <f t="shared" si="51"/>
        <v>#N/A</v>
      </c>
      <c r="F175" s="78"/>
      <c r="G175" s="78"/>
      <c r="H175" s="79" t="e">
        <f t="shared" si="52"/>
        <v>#N/A</v>
      </c>
      <c r="I175" s="77" t="e">
        <f t="shared" si="53"/>
        <v>#N/A</v>
      </c>
      <c r="J175" s="77" t="e">
        <f t="shared" si="54"/>
        <v>#N/A</v>
      </c>
      <c r="K175" s="77"/>
      <c r="L175" s="80"/>
      <c r="M175" s="76"/>
      <c r="N175" s="79"/>
      <c r="O175" s="81"/>
      <c r="P175" s="79" t="e">
        <f t="shared" si="55"/>
        <v>#N/A</v>
      </c>
      <c r="Q175" s="82"/>
      <c r="R175" s="208"/>
      <c r="S175" s="82" t="str">
        <f t="shared" si="5"/>
        <v/>
      </c>
      <c r="T175" s="82"/>
      <c r="U175" s="82"/>
      <c r="V175" s="83"/>
      <c r="W175" s="84"/>
      <c r="X175" s="80"/>
      <c r="Y175" s="81"/>
      <c r="Z175" s="79" t="e">
        <f t="shared" si="56"/>
        <v>#N/A</v>
      </c>
      <c r="AA175" s="76"/>
      <c r="AB175" s="80"/>
      <c r="AC175" s="79"/>
      <c r="AD175" s="79"/>
      <c r="AE175" s="77"/>
      <c r="AF175" s="85" t="e">
        <f t="shared" si="57"/>
        <v>#N/A</v>
      </c>
      <c r="AG175" s="85" t="e">
        <f t="shared" si="58"/>
        <v>#N/A</v>
      </c>
      <c r="AH175" s="74" t="e">
        <f t="shared" si="59"/>
        <v>#N/A</v>
      </c>
      <c r="AI175" s="74" t="e">
        <f t="shared" si="60"/>
        <v>#N/A</v>
      </c>
      <c r="AJ175" s="75"/>
      <c r="AK175" s="75"/>
      <c r="AL175" s="75"/>
      <c r="AM175" s="75"/>
      <c r="AN175" s="75"/>
      <c r="AO175" s="75"/>
    </row>
    <row r="176" spans="1:41" s="217" customFormat="1" ht="30" customHeight="1" x14ac:dyDescent="0.15">
      <c r="A176" s="207"/>
      <c r="B176" s="76"/>
      <c r="C176" s="79"/>
      <c r="D176" s="79"/>
      <c r="E176" s="77" t="e">
        <f t="shared" si="51"/>
        <v>#N/A</v>
      </c>
      <c r="F176" s="78"/>
      <c r="G176" s="78"/>
      <c r="H176" s="79" t="e">
        <f t="shared" si="52"/>
        <v>#N/A</v>
      </c>
      <c r="I176" s="77" t="e">
        <f t="shared" si="53"/>
        <v>#N/A</v>
      </c>
      <c r="J176" s="77" t="e">
        <f t="shared" si="54"/>
        <v>#N/A</v>
      </c>
      <c r="K176" s="77"/>
      <c r="L176" s="80"/>
      <c r="M176" s="76"/>
      <c r="N176" s="79"/>
      <c r="O176" s="81"/>
      <c r="P176" s="79" t="e">
        <f t="shared" si="55"/>
        <v>#N/A</v>
      </c>
      <c r="Q176" s="82"/>
      <c r="R176" s="208"/>
      <c r="S176" s="82" t="str">
        <f t="shared" si="5"/>
        <v/>
      </c>
      <c r="T176" s="82"/>
      <c r="U176" s="82"/>
      <c r="V176" s="83"/>
      <c r="W176" s="84"/>
      <c r="X176" s="80"/>
      <c r="Y176" s="81"/>
      <c r="Z176" s="79" t="e">
        <f t="shared" si="56"/>
        <v>#N/A</v>
      </c>
      <c r="AA176" s="76"/>
      <c r="AB176" s="80"/>
      <c r="AC176" s="79"/>
      <c r="AD176" s="79"/>
      <c r="AE176" s="77"/>
      <c r="AF176" s="85" t="e">
        <f t="shared" si="57"/>
        <v>#N/A</v>
      </c>
      <c r="AG176" s="85" t="e">
        <f t="shared" si="58"/>
        <v>#N/A</v>
      </c>
      <c r="AH176" s="74" t="e">
        <f t="shared" si="59"/>
        <v>#N/A</v>
      </c>
      <c r="AI176" s="74" t="e">
        <f t="shared" si="60"/>
        <v>#N/A</v>
      </c>
      <c r="AJ176" s="75"/>
      <c r="AK176" s="75"/>
      <c r="AL176" s="75"/>
      <c r="AM176" s="75"/>
      <c r="AN176" s="75"/>
      <c r="AO176" s="75"/>
    </row>
    <row r="177" spans="1:41" s="217" customFormat="1" ht="30" customHeight="1" x14ac:dyDescent="0.15">
      <c r="A177" s="207"/>
      <c r="B177" s="76"/>
      <c r="C177" s="79"/>
      <c r="D177" s="79"/>
      <c r="E177" s="77" t="e">
        <f t="shared" si="51"/>
        <v>#N/A</v>
      </c>
      <c r="F177" s="78"/>
      <c r="G177" s="78"/>
      <c r="H177" s="79" t="e">
        <f t="shared" si="52"/>
        <v>#N/A</v>
      </c>
      <c r="I177" s="77" t="e">
        <f t="shared" si="53"/>
        <v>#N/A</v>
      </c>
      <c r="J177" s="77" t="e">
        <f t="shared" si="54"/>
        <v>#N/A</v>
      </c>
      <c r="K177" s="77"/>
      <c r="L177" s="80"/>
      <c r="M177" s="76"/>
      <c r="N177" s="79"/>
      <c r="O177" s="81"/>
      <c r="P177" s="79" t="e">
        <f t="shared" si="55"/>
        <v>#N/A</v>
      </c>
      <c r="Q177" s="82"/>
      <c r="R177" s="208"/>
      <c r="S177" s="82" t="str">
        <f t="shared" si="5"/>
        <v/>
      </c>
      <c r="T177" s="82"/>
      <c r="U177" s="82"/>
      <c r="V177" s="83"/>
      <c r="W177" s="84"/>
      <c r="X177" s="80"/>
      <c r="Y177" s="81"/>
      <c r="Z177" s="79" t="e">
        <f t="shared" si="56"/>
        <v>#N/A</v>
      </c>
      <c r="AA177" s="76"/>
      <c r="AB177" s="80"/>
      <c r="AC177" s="79"/>
      <c r="AD177" s="79"/>
      <c r="AE177" s="77"/>
      <c r="AF177" s="85" t="e">
        <f t="shared" si="57"/>
        <v>#N/A</v>
      </c>
      <c r="AG177" s="85" t="e">
        <f t="shared" si="58"/>
        <v>#N/A</v>
      </c>
      <c r="AH177" s="74" t="e">
        <f t="shared" si="59"/>
        <v>#N/A</v>
      </c>
      <c r="AI177" s="74" t="e">
        <f t="shared" si="60"/>
        <v>#N/A</v>
      </c>
      <c r="AJ177" s="75"/>
      <c r="AK177" s="75"/>
      <c r="AL177" s="75"/>
      <c r="AM177" s="75"/>
      <c r="AN177" s="75"/>
      <c r="AO177" s="75"/>
    </row>
    <row r="178" spans="1:41" s="217" customFormat="1" ht="30" customHeight="1" x14ac:dyDescent="0.15">
      <c r="A178" s="207"/>
      <c r="B178" s="76"/>
      <c r="C178" s="79"/>
      <c r="D178" s="79"/>
      <c r="E178" s="77" t="e">
        <f t="shared" si="51"/>
        <v>#N/A</v>
      </c>
      <c r="F178" s="78"/>
      <c r="G178" s="78"/>
      <c r="H178" s="79" t="e">
        <f t="shared" si="52"/>
        <v>#N/A</v>
      </c>
      <c r="I178" s="77" t="e">
        <f t="shared" si="53"/>
        <v>#N/A</v>
      </c>
      <c r="J178" s="77" t="e">
        <f t="shared" si="54"/>
        <v>#N/A</v>
      </c>
      <c r="K178" s="77"/>
      <c r="L178" s="80"/>
      <c r="M178" s="76"/>
      <c r="N178" s="79"/>
      <c r="O178" s="81"/>
      <c r="P178" s="79" t="e">
        <f t="shared" si="55"/>
        <v>#N/A</v>
      </c>
      <c r="Q178" s="82"/>
      <c r="R178" s="208"/>
      <c r="S178" s="82" t="str">
        <f t="shared" si="5"/>
        <v/>
      </c>
      <c r="T178" s="82"/>
      <c r="U178" s="82"/>
      <c r="V178" s="83"/>
      <c r="W178" s="84"/>
      <c r="X178" s="80"/>
      <c r="Y178" s="81"/>
      <c r="Z178" s="79" t="e">
        <f t="shared" si="56"/>
        <v>#N/A</v>
      </c>
      <c r="AA178" s="76"/>
      <c r="AB178" s="80"/>
      <c r="AC178" s="79"/>
      <c r="AD178" s="79"/>
      <c r="AE178" s="77"/>
      <c r="AF178" s="85" t="e">
        <f t="shared" si="57"/>
        <v>#N/A</v>
      </c>
      <c r="AG178" s="85" t="e">
        <f t="shared" si="58"/>
        <v>#N/A</v>
      </c>
      <c r="AH178" s="74" t="e">
        <f t="shared" si="59"/>
        <v>#N/A</v>
      </c>
      <c r="AI178" s="74" t="e">
        <f t="shared" si="60"/>
        <v>#N/A</v>
      </c>
      <c r="AJ178" s="75"/>
      <c r="AK178" s="75"/>
      <c r="AL178" s="75"/>
      <c r="AM178" s="75"/>
      <c r="AN178" s="75"/>
      <c r="AO178" s="75"/>
    </row>
    <row r="179" spans="1:41" s="217" customFormat="1" ht="30" customHeight="1" x14ac:dyDescent="0.15">
      <c r="A179" s="207"/>
      <c r="B179" s="76"/>
      <c r="C179" s="79"/>
      <c r="D179" s="79"/>
      <c r="E179" s="77" t="e">
        <f t="shared" si="51"/>
        <v>#N/A</v>
      </c>
      <c r="F179" s="78"/>
      <c r="G179" s="78"/>
      <c r="H179" s="79" t="e">
        <f t="shared" si="52"/>
        <v>#N/A</v>
      </c>
      <c r="I179" s="77" t="e">
        <f t="shared" si="53"/>
        <v>#N/A</v>
      </c>
      <c r="J179" s="77" t="e">
        <f t="shared" si="54"/>
        <v>#N/A</v>
      </c>
      <c r="K179" s="77"/>
      <c r="L179" s="80"/>
      <c r="M179" s="76"/>
      <c r="N179" s="79"/>
      <c r="O179" s="81"/>
      <c r="P179" s="79" t="e">
        <f t="shared" si="55"/>
        <v>#N/A</v>
      </c>
      <c r="Q179" s="82"/>
      <c r="R179" s="208"/>
      <c r="S179" s="82" t="str">
        <f t="shared" si="5"/>
        <v/>
      </c>
      <c r="T179" s="82"/>
      <c r="U179" s="82"/>
      <c r="V179" s="83"/>
      <c r="W179" s="84"/>
      <c r="X179" s="80"/>
      <c r="Y179" s="81"/>
      <c r="Z179" s="79" t="e">
        <f t="shared" si="56"/>
        <v>#N/A</v>
      </c>
      <c r="AA179" s="76"/>
      <c r="AB179" s="80"/>
      <c r="AC179" s="79"/>
      <c r="AD179" s="79"/>
      <c r="AE179" s="77"/>
      <c r="AF179" s="85" t="e">
        <f t="shared" si="57"/>
        <v>#N/A</v>
      </c>
      <c r="AG179" s="85" t="e">
        <f t="shared" si="58"/>
        <v>#N/A</v>
      </c>
      <c r="AH179" s="74" t="e">
        <f t="shared" si="59"/>
        <v>#N/A</v>
      </c>
      <c r="AI179" s="74" t="e">
        <f t="shared" si="60"/>
        <v>#N/A</v>
      </c>
      <c r="AJ179" s="75"/>
      <c r="AK179" s="75"/>
      <c r="AL179" s="75"/>
      <c r="AM179" s="75"/>
      <c r="AN179" s="75"/>
      <c r="AO179" s="75"/>
    </row>
    <row r="180" spans="1:41" s="217" customFormat="1" ht="30" customHeight="1" x14ac:dyDescent="0.15">
      <c r="A180" s="207"/>
      <c r="B180" s="76"/>
      <c r="C180" s="79"/>
      <c r="D180" s="79"/>
      <c r="E180" s="77" t="e">
        <f t="shared" si="51"/>
        <v>#N/A</v>
      </c>
      <c r="F180" s="78"/>
      <c r="G180" s="78"/>
      <c r="H180" s="79" t="e">
        <f t="shared" si="52"/>
        <v>#N/A</v>
      </c>
      <c r="I180" s="77" t="e">
        <f t="shared" si="53"/>
        <v>#N/A</v>
      </c>
      <c r="J180" s="77" t="e">
        <f t="shared" si="54"/>
        <v>#N/A</v>
      </c>
      <c r="K180" s="77"/>
      <c r="L180" s="80"/>
      <c r="M180" s="76"/>
      <c r="N180" s="79"/>
      <c r="O180" s="81"/>
      <c r="P180" s="79" t="e">
        <f t="shared" si="55"/>
        <v>#N/A</v>
      </c>
      <c r="Q180" s="82"/>
      <c r="R180" s="208"/>
      <c r="S180" s="82" t="str">
        <f t="shared" si="5"/>
        <v/>
      </c>
      <c r="T180" s="82"/>
      <c r="U180" s="82"/>
      <c r="V180" s="83"/>
      <c r="W180" s="84"/>
      <c r="X180" s="80"/>
      <c r="Y180" s="81"/>
      <c r="Z180" s="79" t="e">
        <f t="shared" si="56"/>
        <v>#N/A</v>
      </c>
      <c r="AA180" s="76"/>
      <c r="AB180" s="80"/>
      <c r="AC180" s="79"/>
      <c r="AD180" s="79"/>
      <c r="AE180" s="77"/>
      <c r="AF180" s="85" t="e">
        <f t="shared" si="57"/>
        <v>#N/A</v>
      </c>
      <c r="AG180" s="85" t="e">
        <f t="shared" si="58"/>
        <v>#N/A</v>
      </c>
      <c r="AH180" s="74" t="e">
        <f t="shared" si="59"/>
        <v>#N/A</v>
      </c>
      <c r="AI180" s="74" t="e">
        <f t="shared" si="60"/>
        <v>#N/A</v>
      </c>
      <c r="AJ180" s="75"/>
      <c r="AK180" s="75"/>
      <c r="AL180" s="75"/>
      <c r="AM180" s="75"/>
      <c r="AN180" s="75"/>
      <c r="AO180" s="75"/>
    </row>
    <row r="181" spans="1:41" s="217" customFormat="1" ht="30" customHeight="1" x14ac:dyDescent="0.15">
      <c r="A181" s="207"/>
      <c r="B181" s="76"/>
      <c r="C181" s="79"/>
      <c r="D181" s="79"/>
      <c r="E181" s="77" t="e">
        <f t="shared" si="51"/>
        <v>#N/A</v>
      </c>
      <c r="F181" s="78"/>
      <c r="G181" s="78"/>
      <c r="H181" s="79" t="e">
        <f t="shared" si="52"/>
        <v>#N/A</v>
      </c>
      <c r="I181" s="77" t="e">
        <f t="shared" si="53"/>
        <v>#N/A</v>
      </c>
      <c r="J181" s="77" t="e">
        <f t="shared" si="54"/>
        <v>#N/A</v>
      </c>
      <c r="K181" s="77"/>
      <c r="L181" s="80"/>
      <c r="M181" s="76"/>
      <c r="N181" s="79"/>
      <c r="O181" s="81"/>
      <c r="P181" s="79" t="e">
        <f t="shared" si="55"/>
        <v>#N/A</v>
      </c>
      <c r="Q181" s="82"/>
      <c r="R181" s="208"/>
      <c r="S181" s="82" t="str">
        <f t="shared" si="5"/>
        <v/>
      </c>
      <c r="T181" s="82"/>
      <c r="U181" s="82"/>
      <c r="V181" s="83"/>
      <c r="W181" s="84"/>
      <c r="X181" s="80"/>
      <c r="Y181" s="81"/>
      <c r="Z181" s="79" t="e">
        <f t="shared" si="56"/>
        <v>#N/A</v>
      </c>
      <c r="AA181" s="76"/>
      <c r="AB181" s="80"/>
      <c r="AC181" s="79"/>
      <c r="AD181" s="79"/>
      <c r="AE181" s="77"/>
      <c r="AF181" s="85" t="e">
        <f t="shared" si="57"/>
        <v>#N/A</v>
      </c>
      <c r="AG181" s="85" t="e">
        <f t="shared" si="58"/>
        <v>#N/A</v>
      </c>
      <c r="AH181" s="74" t="e">
        <f t="shared" si="59"/>
        <v>#N/A</v>
      </c>
      <c r="AI181" s="74" t="e">
        <f t="shared" si="60"/>
        <v>#N/A</v>
      </c>
      <c r="AJ181" s="75"/>
      <c r="AK181" s="75"/>
      <c r="AL181" s="75"/>
      <c r="AM181" s="75"/>
      <c r="AN181" s="75"/>
      <c r="AO181" s="75"/>
    </row>
    <row r="182" spans="1:41" s="217" customFormat="1" ht="30" customHeight="1" x14ac:dyDescent="0.15">
      <c r="A182" s="207"/>
      <c r="B182" s="76"/>
      <c r="C182" s="79"/>
      <c r="D182" s="79"/>
      <c r="E182" s="77" t="e">
        <f t="shared" si="51"/>
        <v>#N/A</v>
      </c>
      <c r="F182" s="78"/>
      <c r="G182" s="78"/>
      <c r="H182" s="79" t="e">
        <f t="shared" si="52"/>
        <v>#N/A</v>
      </c>
      <c r="I182" s="77" t="e">
        <f t="shared" si="53"/>
        <v>#N/A</v>
      </c>
      <c r="J182" s="77" t="e">
        <f t="shared" si="54"/>
        <v>#N/A</v>
      </c>
      <c r="K182" s="77"/>
      <c r="L182" s="80"/>
      <c r="M182" s="76"/>
      <c r="N182" s="79"/>
      <c r="O182" s="81"/>
      <c r="P182" s="79" t="e">
        <f t="shared" si="55"/>
        <v>#N/A</v>
      </c>
      <c r="Q182" s="82"/>
      <c r="R182" s="208"/>
      <c r="S182" s="82" t="str">
        <f t="shared" si="5"/>
        <v/>
      </c>
      <c r="T182" s="82"/>
      <c r="U182" s="82"/>
      <c r="V182" s="83"/>
      <c r="W182" s="84"/>
      <c r="X182" s="80"/>
      <c r="Y182" s="81"/>
      <c r="Z182" s="79" t="e">
        <f t="shared" si="56"/>
        <v>#N/A</v>
      </c>
      <c r="AA182" s="76"/>
      <c r="AB182" s="80"/>
      <c r="AC182" s="79"/>
      <c r="AD182" s="79"/>
      <c r="AE182" s="77"/>
      <c r="AF182" s="85" t="e">
        <f t="shared" si="57"/>
        <v>#N/A</v>
      </c>
      <c r="AG182" s="85" t="e">
        <f t="shared" si="58"/>
        <v>#N/A</v>
      </c>
      <c r="AH182" s="74" t="e">
        <f t="shared" si="59"/>
        <v>#N/A</v>
      </c>
      <c r="AI182" s="74" t="e">
        <f t="shared" si="60"/>
        <v>#N/A</v>
      </c>
      <c r="AJ182" s="75"/>
      <c r="AK182" s="75"/>
      <c r="AL182" s="75"/>
      <c r="AM182" s="75"/>
      <c r="AN182" s="75"/>
      <c r="AO182" s="75"/>
    </row>
    <row r="183" spans="1:41" s="217" customFormat="1" ht="30" customHeight="1" x14ac:dyDescent="0.15">
      <c r="A183" s="207"/>
      <c r="B183" s="76"/>
      <c r="C183" s="79"/>
      <c r="D183" s="79"/>
      <c r="E183" s="77" t="e">
        <f t="shared" si="51"/>
        <v>#N/A</v>
      </c>
      <c r="F183" s="78"/>
      <c r="G183" s="78"/>
      <c r="H183" s="79" t="e">
        <f t="shared" si="52"/>
        <v>#N/A</v>
      </c>
      <c r="I183" s="77" t="e">
        <f t="shared" si="53"/>
        <v>#N/A</v>
      </c>
      <c r="J183" s="77" t="e">
        <f t="shared" si="54"/>
        <v>#N/A</v>
      </c>
      <c r="K183" s="77"/>
      <c r="L183" s="80"/>
      <c r="M183" s="76"/>
      <c r="N183" s="79"/>
      <c r="O183" s="81"/>
      <c r="P183" s="79" t="e">
        <f t="shared" si="55"/>
        <v>#N/A</v>
      </c>
      <c r="Q183" s="82"/>
      <c r="R183" s="208"/>
      <c r="S183" s="82" t="str">
        <f t="shared" si="5"/>
        <v/>
      </c>
      <c r="T183" s="82"/>
      <c r="U183" s="82"/>
      <c r="V183" s="83"/>
      <c r="W183" s="84"/>
      <c r="X183" s="80"/>
      <c r="Y183" s="81"/>
      <c r="Z183" s="79" t="e">
        <f t="shared" si="56"/>
        <v>#N/A</v>
      </c>
      <c r="AA183" s="76"/>
      <c r="AB183" s="80"/>
      <c r="AC183" s="79"/>
      <c r="AD183" s="79"/>
      <c r="AE183" s="77"/>
      <c r="AF183" s="85" t="e">
        <f t="shared" si="57"/>
        <v>#N/A</v>
      </c>
      <c r="AG183" s="85" t="e">
        <f t="shared" si="58"/>
        <v>#N/A</v>
      </c>
      <c r="AH183" s="74" t="e">
        <f t="shared" si="59"/>
        <v>#N/A</v>
      </c>
      <c r="AI183" s="74" t="e">
        <f t="shared" si="60"/>
        <v>#N/A</v>
      </c>
      <c r="AJ183" s="75"/>
      <c r="AK183" s="75"/>
      <c r="AL183" s="75"/>
      <c r="AM183" s="75"/>
      <c r="AN183" s="75"/>
      <c r="AO183" s="75"/>
    </row>
    <row r="184" spans="1:41" s="217" customFormat="1" ht="30" customHeight="1" x14ac:dyDescent="0.15">
      <c r="A184" s="207"/>
      <c r="B184" s="76"/>
      <c r="C184" s="79"/>
      <c r="D184" s="79"/>
      <c r="E184" s="77" t="e">
        <f t="shared" si="51"/>
        <v>#N/A</v>
      </c>
      <c r="F184" s="78"/>
      <c r="G184" s="78"/>
      <c r="H184" s="79" t="e">
        <f t="shared" si="52"/>
        <v>#N/A</v>
      </c>
      <c r="I184" s="77" t="e">
        <f t="shared" si="53"/>
        <v>#N/A</v>
      </c>
      <c r="J184" s="77" t="e">
        <f t="shared" si="54"/>
        <v>#N/A</v>
      </c>
      <c r="K184" s="77"/>
      <c r="L184" s="80"/>
      <c r="M184" s="76"/>
      <c r="N184" s="79"/>
      <c r="O184" s="81"/>
      <c r="P184" s="79" t="e">
        <f t="shared" si="55"/>
        <v>#N/A</v>
      </c>
      <c r="Q184" s="82"/>
      <c r="R184" s="208"/>
      <c r="S184" s="82" t="str">
        <f t="shared" si="5"/>
        <v/>
      </c>
      <c r="T184" s="82"/>
      <c r="U184" s="82"/>
      <c r="V184" s="83"/>
      <c r="W184" s="84"/>
      <c r="X184" s="80"/>
      <c r="Y184" s="81"/>
      <c r="Z184" s="79" t="e">
        <f t="shared" si="56"/>
        <v>#N/A</v>
      </c>
      <c r="AA184" s="76"/>
      <c r="AB184" s="80"/>
      <c r="AC184" s="79"/>
      <c r="AD184" s="79"/>
      <c r="AE184" s="77"/>
      <c r="AF184" s="85" t="e">
        <f t="shared" si="57"/>
        <v>#N/A</v>
      </c>
      <c r="AG184" s="85" t="e">
        <f t="shared" si="58"/>
        <v>#N/A</v>
      </c>
      <c r="AH184" s="74" t="e">
        <f t="shared" si="59"/>
        <v>#N/A</v>
      </c>
      <c r="AI184" s="74" t="e">
        <f t="shared" si="60"/>
        <v>#N/A</v>
      </c>
      <c r="AJ184" s="75"/>
      <c r="AK184" s="75"/>
      <c r="AL184" s="75"/>
      <c r="AM184" s="75"/>
      <c r="AN184" s="75"/>
      <c r="AO184" s="75"/>
    </row>
    <row r="185" spans="1:41" s="217" customFormat="1" ht="30" customHeight="1" x14ac:dyDescent="0.15">
      <c r="A185" s="207"/>
      <c r="B185" s="76"/>
      <c r="C185" s="79"/>
      <c r="D185" s="79"/>
      <c r="E185" s="77" t="e">
        <f t="shared" si="51"/>
        <v>#N/A</v>
      </c>
      <c r="F185" s="78"/>
      <c r="G185" s="78"/>
      <c r="H185" s="79" t="e">
        <f t="shared" si="52"/>
        <v>#N/A</v>
      </c>
      <c r="I185" s="77" t="e">
        <f t="shared" si="53"/>
        <v>#N/A</v>
      </c>
      <c r="J185" s="77" t="e">
        <f t="shared" si="54"/>
        <v>#N/A</v>
      </c>
      <c r="K185" s="77"/>
      <c r="L185" s="80"/>
      <c r="M185" s="76"/>
      <c r="N185" s="79"/>
      <c r="O185" s="81"/>
      <c r="P185" s="79" t="e">
        <f t="shared" si="55"/>
        <v>#N/A</v>
      </c>
      <c r="Q185" s="82"/>
      <c r="R185" s="208"/>
      <c r="S185" s="82" t="str">
        <f t="shared" si="5"/>
        <v/>
      </c>
      <c r="T185" s="82"/>
      <c r="U185" s="82"/>
      <c r="V185" s="83"/>
      <c r="W185" s="84"/>
      <c r="X185" s="80"/>
      <c r="Y185" s="81"/>
      <c r="Z185" s="79" t="e">
        <f t="shared" si="56"/>
        <v>#N/A</v>
      </c>
      <c r="AA185" s="76"/>
      <c r="AB185" s="80"/>
      <c r="AC185" s="79"/>
      <c r="AD185" s="79"/>
      <c r="AE185" s="77"/>
      <c r="AF185" s="85" t="e">
        <f t="shared" si="57"/>
        <v>#N/A</v>
      </c>
      <c r="AG185" s="85" t="e">
        <f t="shared" si="58"/>
        <v>#N/A</v>
      </c>
      <c r="AH185" s="74" t="e">
        <f t="shared" si="59"/>
        <v>#N/A</v>
      </c>
      <c r="AI185" s="74" t="e">
        <f t="shared" si="60"/>
        <v>#N/A</v>
      </c>
      <c r="AJ185" s="75"/>
      <c r="AK185" s="75"/>
      <c r="AL185" s="75"/>
      <c r="AM185" s="75"/>
      <c r="AN185" s="75"/>
      <c r="AO185" s="75"/>
    </row>
  </sheetData>
  <phoneticPr fontId="3"/>
  <dataValidations count="3">
    <dataValidation type="list" allowBlank="1" showInputMessage="1" showErrorMessage="1" sqref="R3:R185">
      <formula1>$AJ$1:$AL$1</formula1>
    </dataValidation>
    <dataValidation type="list" allowBlank="1" showInputMessage="1" showErrorMessage="1" sqref="T3:T185">
      <formula1>$AM$1:$AO$1</formula1>
    </dataValidation>
    <dataValidation type="whole" allowBlank="1" showInputMessage="1" showErrorMessage="1" sqref="M3:N185">
      <formula1>1900</formula1>
      <formula2>2100</formula2>
    </dataValidation>
  </dataValidations>
  <pageMargins left="0.39370078740157483" right="0.19685039370078741" top="0.78740157480314965" bottom="0.19685039370078741" header="0.11811023622047245" footer="0.11811023622047245"/>
  <pageSetup paperSize="9" scale="74" fitToHeight="0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topLeftCell="B1" zoomScaleNormal="75" zoomScaleSheetLayoutView="100" workbookViewId="0">
      <selection activeCell="N36" sqref="N36"/>
    </sheetView>
  </sheetViews>
  <sheetFormatPr defaultRowHeight="20.100000000000001" customHeight="1" outlineLevelCol="1" x14ac:dyDescent="0.15"/>
  <cols>
    <col min="1" max="1" width="5" style="95" hidden="1" customWidth="1" outlineLevel="1"/>
    <col min="2" max="2" width="11.375" style="95" customWidth="1" collapsed="1"/>
    <col min="3" max="3" width="11" style="95" hidden="1" customWidth="1" outlineLevel="1"/>
    <col min="4" max="4" width="13.25" style="95" hidden="1" customWidth="1" outlineLevel="1"/>
    <col min="5" max="5" width="5.25" style="95" hidden="1" customWidth="1" outlineLevel="1"/>
    <col min="6" max="6" width="9.125" style="95" bestFit="1" customWidth="1" collapsed="1"/>
    <col min="7" max="8" width="9.125" style="95" customWidth="1"/>
    <col min="9" max="9" width="9" style="95"/>
    <col min="10" max="10" width="13.375" style="95" customWidth="1"/>
    <col min="11" max="11" width="13" style="95" hidden="1" customWidth="1" outlineLevel="1"/>
    <col min="12" max="12" width="13" style="95" customWidth="1" collapsed="1"/>
    <col min="13" max="13" width="6.125" style="95" customWidth="1"/>
    <col min="14" max="14" width="6.125" style="95" hidden="1" customWidth="1" outlineLevel="1"/>
    <col min="15" max="15" width="5.875" style="95" customWidth="1" collapsed="1"/>
    <col min="16" max="16" width="5.875" style="95" customWidth="1"/>
    <col min="17" max="17" width="13.875" style="95" hidden="1" customWidth="1" outlineLevel="1"/>
    <col min="18" max="18" width="5.625" style="95" hidden="1" customWidth="1" outlineLevel="1"/>
    <col min="19" max="19" width="12.375" style="95" hidden="1" customWidth="1" outlineLevel="1"/>
    <col min="20" max="20" width="5.25" style="95" hidden="1" customWidth="1" outlineLevel="1"/>
    <col min="21" max="21" width="12.375" style="95" hidden="1" customWidth="1" outlineLevel="1"/>
    <col min="22" max="22" width="11.75" style="98" customWidth="1" collapsed="1"/>
    <col min="23" max="23" width="5.625" style="95" bestFit="1" customWidth="1"/>
    <col min="24" max="24" width="14.25" style="95" customWidth="1"/>
    <col min="25" max="25" width="7.875" style="95" bestFit="1" customWidth="1"/>
    <col min="26" max="26" width="6.625" style="95" bestFit="1" customWidth="1"/>
    <col min="27" max="27" width="11.625" style="95" bestFit="1" customWidth="1"/>
    <col min="28" max="28" width="13" style="95" bestFit="1" customWidth="1"/>
    <col min="29" max="29" width="13.875" style="95" hidden="1" customWidth="1" outlineLevel="1"/>
    <col min="30" max="30" width="9.25" style="95" hidden="1" customWidth="1" outlineLevel="1"/>
    <col min="31" max="31" width="0" style="95" hidden="1" customWidth="1" outlineLevel="1"/>
    <col min="32" max="32" width="9" style="95" collapsed="1"/>
    <col min="33" max="16384" width="9" style="95"/>
  </cols>
  <sheetData>
    <row r="1" spans="1:35" ht="20.100000000000001" customHeight="1" x14ac:dyDescent="0.15">
      <c r="B1" s="96" t="s">
        <v>517</v>
      </c>
      <c r="C1" s="96"/>
      <c r="D1" s="96"/>
      <c r="E1" s="96"/>
      <c r="F1" s="96"/>
      <c r="G1" s="96"/>
      <c r="I1" s="97" t="s">
        <v>97</v>
      </c>
      <c r="J1" s="96"/>
      <c r="K1" s="96"/>
      <c r="L1" s="96"/>
      <c r="M1" s="96"/>
      <c r="N1" s="96"/>
      <c r="O1" s="96"/>
      <c r="P1" s="96"/>
      <c r="Q1" s="96"/>
      <c r="R1" s="96"/>
      <c r="S1" s="96"/>
      <c r="U1" s="96"/>
      <c r="W1" s="96"/>
      <c r="X1" s="96"/>
      <c r="Y1" s="96"/>
      <c r="Z1" s="96"/>
      <c r="AA1" s="96"/>
      <c r="AB1" s="96"/>
      <c r="AC1" s="96"/>
      <c r="AD1" s="96"/>
      <c r="AE1" s="99"/>
    </row>
    <row r="2" spans="1:35" ht="6" customHeight="1" x14ac:dyDescent="0.1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U2" s="96"/>
      <c r="W2" s="96"/>
      <c r="X2" s="96"/>
      <c r="Y2" s="96"/>
      <c r="Z2" s="96"/>
      <c r="AA2" s="96"/>
      <c r="AB2" s="96"/>
      <c r="AC2" s="96"/>
      <c r="AD2" s="96"/>
    </row>
    <row r="3" spans="1:35" ht="20.10000000000000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 s="100" t="s">
        <v>513</v>
      </c>
      <c r="X3" s="100"/>
      <c r="Y3" s="100"/>
      <c r="Z3" s="100"/>
      <c r="AA3" s="100"/>
      <c r="AB3" s="100"/>
      <c r="AC3" s="100"/>
      <c r="AD3" s="100"/>
      <c r="AE3" s="100"/>
      <c r="AG3" s="101"/>
    </row>
    <row r="4" spans="1:35" ht="60.75" customHeight="1" x14ac:dyDescent="0.15">
      <c r="A4" s="102" t="s">
        <v>98</v>
      </c>
      <c r="B4" s="103" t="s">
        <v>99</v>
      </c>
      <c r="C4" s="103" t="s">
        <v>100</v>
      </c>
      <c r="D4" s="103" t="s">
        <v>101</v>
      </c>
      <c r="E4" s="102" t="s">
        <v>102</v>
      </c>
      <c r="F4" s="102" t="s">
        <v>22</v>
      </c>
      <c r="G4" s="102" t="s">
        <v>10</v>
      </c>
      <c r="H4" s="102" t="s">
        <v>103</v>
      </c>
      <c r="I4" s="102" t="s">
        <v>19</v>
      </c>
      <c r="J4" s="102" t="s">
        <v>20</v>
      </c>
      <c r="K4" s="103" t="s">
        <v>33</v>
      </c>
      <c r="L4" s="103" t="s">
        <v>104</v>
      </c>
      <c r="M4" s="102" t="s">
        <v>34</v>
      </c>
      <c r="N4" s="102" t="s">
        <v>11</v>
      </c>
      <c r="O4" s="103" t="s">
        <v>35</v>
      </c>
      <c r="P4" s="103" t="s">
        <v>36</v>
      </c>
      <c r="Q4" s="104" t="s">
        <v>37</v>
      </c>
      <c r="R4" s="102" t="s">
        <v>92</v>
      </c>
      <c r="S4" s="102" t="s">
        <v>38</v>
      </c>
      <c r="T4" s="102" t="s">
        <v>105</v>
      </c>
      <c r="U4" s="102" t="s">
        <v>106</v>
      </c>
      <c r="V4" s="103" t="s">
        <v>40</v>
      </c>
      <c r="W4" s="105" t="s">
        <v>41</v>
      </c>
      <c r="X4" s="105" t="s">
        <v>42</v>
      </c>
      <c r="Y4" s="105" t="s">
        <v>107</v>
      </c>
      <c r="Z4" s="106" t="s">
        <v>47</v>
      </c>
      <c r="AA4" s="105" t="s">
        <v>108</v>
      </c>
      <c r="AB4" s="105" t="s">
        <v>109</v>
      </c>
      <c r="AC4" s="107" t="s">
        <v>39</v>
      </c>
      <c r="AD4" s="107" t="s">
        <v>43</v>
      </c>
      <c r="AE4" s="106" t="s">
        <v>12</v>
      </c>
      <c r="AF4" s="108" t="s">
        <v>88</v>
      </c>
      <c r="AG4" s="108"/>
      <c r="AH4" s="108"/>
      <c r="AI4" s="108"/>
    </row>
    <row r="5" spans="1:35" ht="45.75" customHeight="1" x14ac:dyDescent="0.15">
      <c r="A5" s="109">
        <v>2006</v>
      </c>
      <c r="B5" s="110" t="s">
        <v>110</v>
      </c>
      <c r="C5" s="109">
        <v>231001701</v>
      </c>
      <c r="D5" s="109">
        <v>23100170101</v>
      </c>
      <c r="E5" s="111" t="s">
        <v>23</v>
      </c>
      <c r="F5" s="109">
        <v>3120</v>
      </c>
      <c r="G5" s="109"/>
      <c r="H5" s="111" t="s">
        <v>68</v>
      </c>
      <c r="I5" s="112" t="s">
        <v>66</v>
      </c>
      <c r="J5" s="111" t="s">
        <v>515</v>
      </c>
      <c r="K5" s="113"/>
      <c r="L5" s="109" t="s">
        <v>111</v>
      </c>
      <c r="M5" s="114">
        <v>1977</v>
      </c>
      <c r="N5" s="114"/>
      <c r="O5" s="114">
        <v>1</v>
      </c>
      <c r="P5" s="115" t="s">
        <v>49</v>
      </c>
      <c r="Q5" s="109" t="s">
        <v>500</v>
      </c>
      <c r="R5" s="114" t="s">
        <v>94</v>
      </c>
      <c r="S5" s="112" t="s">
        <v>112</v>
      </c>
      <c r="T5" s="116" t="s">
        <v>86</v>
      </c>
      <c r="U5" s="109" t="s">
        <v>113</v>
      </c>
      <c r="V5" s="116" t="s">
        <v>114</v>
      </c>
      <c r="W5" s="117" t="s">
        <v>494</v>
      </c>
      <c r="X5" s="116" t="s">
        <v>501</v>
      </c>
      <c r="Y5" s="118">
        <v>300</v>
      </c>
      <c r="Z5" s="115" t="s">
        <v>516</v>
      </c>
      <c r="AA5" s="114" t="s">
        <v>116</v>
      </c>
      <c r="AB5" s="114" t="s">
        <v>117</v>
      </c>
      <c r="AC5" s="109"/>
      <c r="AD5" s="109">
        <v>1</v>
      </c>
      <c r="AE5" s="109" t="s">
        <v>118</v>
      </c>
      <c r="AF5" s="108"/>
      <c r="AG5" s="108"/>
      <c r="AH5" s="108"/>
      <c r="AI5" s="139"/>
    </row>
    <row r="6" spans="1:35" ht="30" customHeight="1" x14ac:dyDescent="0.15">
      <c r="A6" s="109">
        <v>2006</v>
      </c>
      <c r="B6" s="110" t="s">
        <v>110</v>
      </c>
      <c r="C6" s="109">
        <v>231001701</v>
      </c>
      <c r="D6" s="109">
        <v>23100170101</v>
      </c>
      <c r="E6" s="111" t="s">
        <v>23</v>
      </c>
      <c r="F6" s="109">
        <v>3150</v>
      </c>
      <c r="G6" s="109"/>
      <c r="H6" s="111" t="s">
        <v>68</v>
      </c>
      <c r="I6" s="112" t="s">
        <v>66</v>
      </c>
      <c r="J6" s="111" t="s">
        <v>119</v>
      </c>
      <c r="K6" s="113"/>
      <c r="L6" s="109" t="s">
        <v>120</v>
      </c>
      <c r="M6" s="114">
        <v>1980</v>
      </c>
      <c r="N6" s="114"/>
      <c r="O6" s="114">
        <v>1</v>
      </c>
      <c r="P6" s="115" t="s">
        <v>49</v>
      </c>
      <c r="Q6" s="119" t="s">
        <v>121</v>
      </c>
      <c r="R6" s="114" t="s">
        <v>122</v>
      </c>
      <c r="S6" s="112" t="s">
        <v>123</v>
      </c>
      <c r="T6" s="116" t="s">
        <v>85</v>
      </c>
      <c r="U6" s="109" t="s">
        <v>124</v>
      </c>
      <c r="V6" s="116" t="s">
        <v>125</v>
      </c>
      <c r="W6" s="118"/>
      <c r="X6" s="116"/>
      <c r="Y6" s="118">
        <v>100</v>
      </c>
      <c r="Z6" s="115" t="s">
        <v>126</v>
      </c>
      <c r="AA6" s="114" t="s">
        <v>127</v>
      </c>
      <c r="AB6" s="114" t="s">
        <v>128</v>
      </c>
      <c r="AC6" s="119"/>
      <c r="AD6" s="119">
        <v>2</v>
      </c>
      <c r="AE6" s="109" t="s">
        <v>118</v>
      </c>
      <c r="AF6" s="108"/>
      <c r="AG6" s="108"/>
      <c r="AH6" s="108"/>
      <c r="AI6" s="139"/>
    </row>
    <row r="7" spans="1:35" ht="30" customHeight="1" x14ac:dyDescent="0.15">
      <c r="A7" s="109">
        <v>2006</v>
      </c>
      <c r="B7" s="110" t="s">
        <v>110</v>
      </c>
      <c r="C7" s="109">
        <v>231001701</v>
      </c>
      <c r="D7" s="109">
        <v>23100170101</v>
      </c>
      <c r="E7" s="111" t="s">
        <v>23</v>
      </c>
      <c r="F7" s="109">
        <v>3180</v>
      </c>
      <c r="G7" s="109"/>
      <c r="H7" s="111" t="s">
        <v>68</v>
      </c>
      <c r="I7" s="112" t="s">
        <v>66</v>
      </c>
      <c r="J7" s="111" t="s">
        <v>129</v>
      </c>
      <c r="K7" s="113"/>
      <c r="L7" s="109" t="s">
        <v>130</v>
      </c>
      <c r="M7" s="114">
        <v>1994</v>
      </c>
      <c r="N7" s="114"/>
      <c r="O7" s="114">
        <v>1</v>
      </c>
      <c r="P7" s="115" t="s">
        <v>49</v>
      </c>
      <c r="Q7" s="109" t="s">
        <v>131</v>
      </c>
      <c r="R7" s="114" t="s">
        <v>94</v>
      </c>
      <c r="S7" s="112" t="s">
        <v>132</v>
      </c>
      <c r="T7" s="119" t="s">
        <v>86</v>
      </c>
      <c r="U7" s="109" t="s">
        <v>113</v>
      </c>
      <c r="V7" s="116" t="s">
        <v>133</v>
      </c>
      <c r="W7" s="118"/>
      <c r="X7" s="116" t="s">
        <v>502</v>
      </c>
      <c r="Y7" s="118">
        <v>100</v>
      </c>
      <c r="Z7" s="115" t="s">
        <v>126</v>
      </c>
      <c r="AA7" s="114" t="s">
        <v>135</v>
      </c>
      <c r="AB7" s="114" t="s">
        <v>136</v>
      </c>
      <c r="AC7" s="109"/>
      <c r="AD7" s="109">
        <v>3</v>
      </c>
      <c r="AE7" s="109" t="s">
        <v>118</v>
      </c>
      <c r="AF7" s="108"/>
      <c r="AG7" s="108"/>
      <c r="AH7" s="108"/>
      <c r="AI7" s="139"/>
    </row>
    <row r="8" spans="1:35" ht="30" customHeight="1" x14ac:dyDescent="0.15">
      <c r="A8" s="109">
        <v>2006</v>
      </c>
      <c r="B8" s="110" t="s">
        <v>110</v>
      </c>
      <c r="C8" s="109">
        <v>231001701</v>
      </c>
      <c r="D8" s="109">
        <v>23100170101</v>
      </c>
      <c r="E8" s="111" t="s">
        <v>23</v>
      </c>
      <c r="F8" s="109">
        <v>3190</v>
      </c>
      <c r="G8" s="109"/>
      <c r="H8" s="111" t="s">
        <v>68</v>
      </c>
      <c r="I8" s="112" t="s">
        <v>66</v>
      </c>
      <c r="J8" s="111" t="s">
        <v>137</v>
      </c>
      <c r="K8" s="113"/>
      <c r="L8" s="109" t="s">
        <v>120</v>
      </c>
      <c r="M8" s="114">
        <v>1980</v>
      </c>
      <c r="N8" s="114"/>
      <c r="O8" s="114">
        <v>1</v>
      </c>
      <c r="P8" s="115" t="s">
        <v>45</v>
      </c>
      <c r="Q8" s="119" t="s">
        <v>138</v>
      </c>
      <c r="R8" s="114" t="s">
        <v>122</v>
      </c>
      <c r="S8" s="112" t="s">
        <v>123</v>
      </c>
      <c r="T8" s="119" t="s">
        <v>84</v>
      </c>
      <c r="U8" s="109"/>
      <c r="V8" s="116" t="s">
        <v>139</v>
      </c>
      <c r="W8" s="118"/>
      <c r="X8" s="116" t="s">
        <v>503</v>
      </c>
      <c r="Y8" s="118">
        <v>2.2000000000000002</v>
      </c>
      <c r="Z8" s="115" t="s">
        <v>140</v>
      </c>
      <c r="AA8" s="119" t="s">
        <v>141</v>
      </c>
      <c r="AB8" s="114" t="s">
        <v>142</v>
      </c>
      <c r="AC8" s="119"/>
      <c r="AD8" s="119">
        <v>4</v>
      </c>
      <c r="AE8" s="109" t="s">
        <v>118</v>
      </c>
      <c r="AF8" s="108"/>
      <c r="AG8" s="108"/>
      <c r="AH8" s="108"/>
      <c r="AI8" s="139"/>
    </row>
    <row r="9" spans="1:35" ht="30" customHeight="1" x14ac:dyDescent="0.15">
      <c r="A9" s="109">
        <v>2006</v>
      </c>
      <c r="B9" s="110" t="s">
        <v>110</v>
      </c>
      <c r="C9" s="109">
        <v>231001701</v>
      </c>
      <c r="D9" s="109">
        <v>23100170101</v>
      </c>
      <c r="E9" s="111" t="s">
        <v>23</v>
      </c>
      <c r="F9" s="109">
        <v>3220</v>
      </c>
      <c r="G9" s="109"/>
      <c r="H9" s="111" t="s">
        <v>68</v>
      </c>
      <c r="I9" s="112" t="s">
        <v>66</v>
      </c>
      <c r="J9" s="111" t="s">
        <v>143</v>
      </c>
      <c r="K9" s="113"/>
      <c r="L9" s="109" t="s">
        <v>120</v>
      </c>
      <c r="M9" s="114">
        <v>1990</v>
      </c>
      <c r="N9" s="114"/>
      <c r="O9" s="114">
        <v>1</v>
      </c>
      <c r="P9" s="115" t="s">
        <v>45</v>
      </c>
      <c r="Q9" s="109" t="s">
        <v>144</v>
      </c>
      <c r="R9" s="114" t="s">
        <v>145</v>
      </c>
      <c r="S9" s="112" t="s">
        <v>146</v>
      </c>
      <c r="T9" s="119"/>
      <c r="U9" s="109"/>
      <c r="V9" s="116" t="s">
        <v>147</v>
      </c>
      <c r="W9" s="118"/>
      <c r="X9" s="116" t="s">
        <v>503</v>
      </c>
      <c r="Y9" s="120">
        <v>3.7</v>
      </c>
      <c r="Z9" s="115" t="s">
        <v>140</v>
      </c>
      <c r="AA9" s="119" t="s">
        <v>148</v>
      </c>
      <c r="AB9" s="114" t="s">
        <v>149</v>
      </c>
      <c r="AC9" s="109"/>
      <c r="AD9" s="119"/>
      <c r="AE9" s="109" t="s">
        <v>118</v>
      </c>
      <c r="AF9" s="108"/>
      <c r="AG9" s="108"/>
      <c r="AH9" s="108"/>
      <c r="AI9" s="139"/>
    </row>
    <row r="10" spans="1:35" ht="30" customHeight="1" x14ac:dyDescent="0.15">
      <c r="A10" s="109">
        <v>2006</v>
      </c>
      <c r="B10" s="110" t="s">
        <v>110</v>
      </c>
      <c r="C10" s="109">
        <v>231001701</v>
      </c>
      <c r="D10" s="109">
        <v>23100170101</v>
      </c>
      <c r="E10" s="111" t="s">
        <v>23</v>
      </c>
      <c r="F10" s="109">
        <v>3240</v>
      </c>
      <c r="G10" s="109"/>
      <c r="H10" s="111" t="s">
        <v>68</v>
      </c>
      <c r="I10" s="112" t="s">
        <v>66</v>
      </c>
      <c r="J10" s="111" t="s">
        <v>150</v>
      </c>
      <c r="K10" s="113"/>
      <c r="L10" s="109" t="s">
        <v>111</v>
      </c>
      <c r="M10" s="114">
        <v>1977</v>
      </c>
      <c r="N10" s="114"/>
      <c r="O10" s="114">
        <v>1</v>
      </c>
      <c r="P10" s="115" t="s">
        <v>45</v>
      </c>
      <c r="Q10" s="119" t="s">
        <v>138</v>
      </c>
      <c r="R10" s="114" t="s">
        <v>122</v>
      </c>
      <c r="S10" s="112" t="s">
        <v>123</v>
      </c>
      <c r="T10" s="116" t="s">
        <v>84</v>
      </c>
      <c r="U10" s="109"/>
      <c r="V10" s="116" t="s">
        <v>151</v>
      </c>
      <c r="W10" s="118"/>
      <c r="X10" s="116"/>
      <c r="Y10" s="118">
        <v>2</v>
      </c>
      <c r="Z10" s="115" t="s">
        <v>152</v>
      </c>
      <c r="AA10" s="114"/>
      <c r="AB10" s="114" t="s">
        <v>153</v>
      </c>
      <c r="AC10" s="119"/>
      <c r="AD10" s="109">
        <v>5</v>
      </c>
      <c r="AE10" s="109" t="s">
        <v>118</v>
      </c>
      <c r="AF10" s="108"/>
      <c r="AG10" s="108"/>
      <c r="AH10" s="108"/>
      <c r="AI10" s="139"/>
    </row>
    <row r="11" spans="1:35" ht="30" customHeight="1" x14ac:dyDescent="0.15">
      <c r="A11" s="109">
        <v>2006</v>
      </c>
      <c r="B11" s="110" t="s">
        <v>110</v>
      </c>
      <c r="C11" s="109">
        <v>231001701</v>
      </c>
      <c r="D11" s="109">
        <v>23100170101</v>
      </c>
      <c r="E11" s="111" t="s">
        <v>23</v>
      </c>
      <c r="F11" s="109">
        <v>3300</v>
      </c>
      <c r="G11" s="109"/>
      <c r="H11" s="111" t="s">
        <v>68</v>
      </c>
      <c r="I11" s="112" t="s">
        <v>66</v>
      </c>
      <c r="J11" s="111" t="s">
        <v>154</v>
      </c>
      <c r="K11" s="113"/>
      <c r="L11" s="109" t="s">
        <v>111</v>
      </c>
      <c r="M11" s="114">
        <v>1977</v>
      </c>
      <c r="N11" s="114"/>
      <c r="O11" s="114">
        <v>1</v>
      </c>
      <c r="P11" s="115" t="s">
        <v>45</v>
      </c>
      <c r="Q11" s="119" t="s">
        <v>512</v>
      </c>
      <c r="R11" s="114" t="s">
        <v>94</v>
      </c>
      <c r="S11" s="112" t="s">
        <v>163</v>
      </c>
      <c r="T11" s="116" t="s">
        <v>86</v>
      </c>
      <c r="U11" s="109" t="s">
        <v>157</v>
      </c>
      <c r="V11" s="116" t="s">
        <v>158</v>
      </c>
      <c r="W11" s="118"/>
      <c r="X11" s="116" t="s">
        <v>504</v>
      </c>
      <c r="Y11" s="118"/>
      <c r="Z11" s="115" t="s">
        <v>415</v>
      </c>
      <c r="AA11" s="114"/>
      <c r="AB11" s="114" t="s">
        <v>159</v>
      </c>
      <c r="AC11" s="119"/>
      <c r="AD11" s="119">
        <v>6</v>
      </c>
      <c r="AE11" s="109" t="s">
        <v>118</v>
      </c>
      <c r="AF11" s="108"/>
      <c r="AG11" s="108"/>
      <c r="AH11" s="108"/>
      <c r="AI11" s="139"/>
    </row>
    <row r="12" spans="1:35" ht="45.75" customHeight="1" x14ac:dyDescent="0.15">
      <c r="A12" s="109">
        <v>2006</v>
      </c>
      <c r="B12" s="110" t="s">
        <v>110</v>
      </c>
      <c r="C12" s="109">
        <v>231001701</v>
      </c>
      <c r="D12" s="109">
        <v>23100170101</v>
      </c>
      <c r="E12" s="111" t="s">
        <v>23</v>
      </c>
      <c r="F12" s="109">
        <v>3400</v>
      </c>
      <c r="G12" s="109"/>
      <c r="H12" s="111" t="s">
        <v>68</v>
      </c>
      <c r="I12" s="112" t="s">
        <v>68</v>
      </c>
      <c r="J12" s="111" t="s">
        <v>160</v>
      </c>
      <c r="K12" s="113"/>
      <c r="L12" s="121" t="s">
        <v>161</v>
      </c>
      <c r="M12" s="114">
        <v>1977</v>
      </c>
      <c r="N12" s="114">
        <v>1995</v>
      </c>
      <c r="O12" s="114">
        <v>1</v>
      </c>
      <c r="P12" s="115" t="s">
        <v>45</v>
      </c>
      <c r="Q12" s="122" t="s">
        <v>162</v>
      </c>
      <c r="R12" s="114" t="s">
        <v>94</v>
      </c>
      <c r="S12" s="112" t="s">
        <v>163</v>
      </c>
      <c r="T12" s="119" t="s">
        <v>86</v>
      </c>
      <c r="U12" s="119" t="s">
        <v>164</v>
      </c>
      <c r="V12" s="116" t="s">
        <v>165</v>
      </c>
      <c r="W12" s="117" t="s">
        <v>166</v>
      </c>
      <c r="X12" s="116" t="s">
        <v>167</v>
      </c>
      <c r="Y12" s="118">
        <v>15000</v>
      </c>
      <c r="Z12" s="115" t="s">
        <v>168</v>
      </c>
      <c r="AA12" s="114" t="s">
        <v>169</v>
      </c>
      <c r="AB12" s="114" t="s">
        <v>149</v>
      </c>
      <c r="AC12" s="119" t="s">
        <v>170</v>
      </c>
      <c r="AD12" s="119">
        <v>7</v>
      </c>
      <c r="AE12" s="109" t="s">
        <v>118</v>
      </c>
      <c r="AF12" s="108"/>
      <c r="AG12" s="108"/>
      <c r="AH12" s="108"/>
      <c r="AI12" s="139"/>
    </row>
    <row r="13" spans="1:35" ht="58.5" customHeight="1" x14ac:dyDescent="0.15">
      <c r="A13" s="109">
        <v>2006</v>
      </c>
      <c r="B13" s="110" t="s">
        <v>110</v>
      </c>
      <c r="C13" s="109">
        <v>231001701</v>
      </c>
      <c r="D13" s="109">
        <v>23100170101</v>
      </c>
      <c r="E13" s="111" t="s">
        <v>23</v>
      </c>
      <c r="F13" s="109">
        <v>3400</v>
      </c>
      <c r="G13" s="109"/>
      <c r="H13" s="111" t="s">
        <v>68</v>
      </c>
      <c r="I13" s="112" t="s">
        <v>68</v>
      </c>
      <c r="J13" s="111" t="s">
        <v>160</v>
      </c>
      <c r="K13" s="113"/>
      <c r="L13" s="121" t="s">
        <v>161</v>
      </c>
      <c r="M13" s="114">
        <v>1977</v>
      </c>
      <c r="N13" s="114">
        <v>1995</v>
      </c>
      <c r="O13" s="114">
        <v>1</v>
      </c>
      <c r="P13" s="115" t="s">
        <v>45</v>
      </c>
      <c r="Q13" s="122" t="s">
        <v>162</v>
      </c>
      <c r="R13" s="114" t="s">
        <v>171</v>
      </c>
      <c r="S13" s="112" t="s">
        <v>172</v>
      </c>
      <c r="T13" s="116" t="s">
        <v>85</v>
      </c>
      <c r="U13" s="109"/>
      <c r="V13" s="116" t="s">
        <v>173</v>
      </c>
      <c r="W13" s="117" t="s">
        <v>174</v>
      </c>
      <c r="X13" s="116" t="s">
        <v>167</v>
      </c>
      <c r="Y13" s="118">
        <v>15000</v>
      </c>
      <c r="Z13" s="115" t="s">
        <v>168</v>
      </c>
      <c r="AA13" s="114" t="s">
        <v>169</v>
      </c>
      <c r="AB13" s="114" t="s">
        <v>149</v>
      </c>
      <c r="AC13" s="119" t="s">
        <v>170</v>
      </c>
      <c r="AD13" s="109">
        <v>8</v>
      </c>
      <c r="AE13" s="109" t="s">
        <v>118</v>
      </c>
      <c r="AF13" s="108"/>
      <c r="AG13" s="108"/>
      <c r="AH13" s="108" t="s">
        <v>95</v>
      </c>
      <c r="AI13" s="139"/>
    </row>
    <row r="14" spans="1:35" ht="30" customHeight="1" x14ac:dyDescent="0.15">
      <c r="A14" s="109">
        <v>2006</v>
      </c>
      <c r="B14" s="110" t="s">
        <v>110</v>
      </c>
      <c r="C14" s="109">
        <v>231001701</v>
      </c>
      <c r="D14" s="109">
        <v>23100170101</v>
      </c>
      <c r="E14" s="111" t="s">
        <v>24</v>
      </c>
      <c r="F14" s="109">
        <v>3450</v>
      </c>
      <c r="G14" s="109"/>
      <c r="H14" s="111" t="s">
        <v>68</v>
      </c>
      <c r="I14" s="112" t="s">
        <v>68</v>
      </c>
      <c r="J14" s="112" t="s">
        <v>493</v>
      </c>
      <c r="K14" s="113"/>
      <c r="L14" s="109" t="s">
        <v>175</v>
      </c>
      <c r="M14" s="114">
        <v>2002</v>
      </c>
      <c r="N14" s="114"/>
      <c r="O14" s="114">
        <v>2</v>
      </c>
      <c r="P14" s="115" t="s">
        <v>45</v>
      </c>
      <c r="Q14" s="119" t="s">
        <v>176</v>
      </c>
      <c r="R14" s="116" t="s">
        <v>177</v>
      </c>
      <c r="S14" s="112" t="s">
        <v>178</v>
      </c>
      <c r="T14" s="116" t="s">
        <v>85</v>
      </c>
      <c r="U14" s="109"/>
      <c r="V14" s="116" t="s">
        <v>179</v>
      </c>
      <c r="W14" s="123"/>
      <c r="X14" s="116" t="s">
        <v>495</v>
      </c>
      <c r="Y14" s="123">
        <v>11.2</v>
      </c>
      <c r="Z14" s="115" t="s">
        <v>180</v>
      </c>
      <c r="AA14" s="114" t="s">
        <v>181</v>
      </c>
      <c r="AB14" s="114" t="s">
        <v>182</v>
      </c>
      <c r="AC14" s="119"/>
      <c r="AD14" s="119">
        <v>9</v>
      </c>
      <c r="AE14" s="109"/>
      <c r="AF14" s="108"/>
      <c r="AG14" s="108"/>
      <c r="AH14" s="108" t="s">
        <v>95</v>
      </c>
      <c r="AI14" s="139"/>
    </row>
    <row r="15" spans="1:35" ht="30" customHeight="1" x14ac:dyDescent="0.15">
      <c r="A15" s="109">
        <v>2006</v>
      </c>
      <c r="B15" s="110" t="s">
        <v>110</v>
      </c>
      <c r="C15" s="109">
        <v>231001701</v>
      </c>
      <c r="D15" s="109">
        <v>23100170101</v>
      </c>
      <c r="E15" s="111" t="s">
        <v>24</v>
      </c>
      <c r="F15" s="109">
        <v>3450</v>
      </c>
      <c r="G15" s="109"/>
      <c r="H15" s="111" t="s">
        <v>68</v>
      </c>
      <c r="I15" s="112" t="s">
        <v>68</v>
      </c>
      <c r="J15" s="112" t="s">
        <v>493</v>
      </c>
      <c r="K15" s="113"/>
      <c r="L15" s="109" t="s">
        <v>183</v>
      </c>
      <c r="M15" s="114">
        <v>1998</v>
      </c>
      <c r="N15" s="114"/>
      <c r="O15" s="114">
        <v>1</v>
      </c>
      <c r="P15" s="115" t="s">
        <v>45</v>
      </c>
      <c r="Q15" s="119" t="s">
        <v>144</v>
      </c>
      <c r="R15" s="116" t="s">
        <v>145</v>
      </c>
      <c r="S15" s="112" t="s">
        <v>146</v>
      </c>
      <c r="T15" s="116"/>
      <c r="U15" s="109"/>
      <c r="V15" s="116" t="s">
        <v>184</v>
      </c>
      <c r="W15" s="120"/>
      <c r="X15" s="116" t="s">
        <v>496</v>
      </c>
      <c r="Y15" s="120">
        <v>8</v>
      </c>
      <c r="Z15" s="115" t="s">
        <v>180</v>
      </c>
      <c r="AA15" s="114" t="s">
        <v>498</v>
      </c>
      <c r="AB15" s="114" t="s">
        <v>497</v>
      </c>
      <c r="AC15" s="119"/>
      <c r="AD15" s="119"/>
      <c r="AE15" s="109"/>
      <c r="AF15" s="108"/>
      <c r="AG15" s="108"/>
      <c r="AH15" s="108"/>
      <c r="AI15" s="139"/>
    </row>
    <row r="16" spans="1:35" ht="30" customHeight="1" x14ac:dyDescent="0.15">
      <c r="A16" s="109">
        <v>2006</v>
      </c>
      <c r="B16" s="110" t="s">
        <v>110</v>
      </c>
      <c r="C16" s="109">
        <v>231001701</v>
      </c>
      <c r="D16" s="109">
        <v>23100170101</v>
      </c>
      <c r="E16" s="111" t="s">
        <v>24</v>
      </c>
      <c r="F16" s="109">
        <v>3450</v>
      </c>
      <c r="G16" s="109"/>
      <c r="H16" s="111" t="s">
        <v>68</v>
      </c>
      <c r="I16" s="112" t="s">
        <v>68</v>
      </c>
      <c r="J16" s="112" t="s">
        <v>493</v>
      </c>
      <c r="K16" s="113"/>
      <c r="L16" s="109" t="s">
        <v>186</v>
      </c>
      <c r="M16" s="114">
        <v>2001</v>
      </c>
      <c r="N16" s="114"/>
      <c r="O16" s="114">
        <v>2</v>
      </c>
      <c r="P16" s="115" t="s">
        <v>45</v>
      </c>
      <c r="Q16" s="119" t="s">
        <v>144</v>
      </c>
      <c r="R16" s="116" t="s">
        <v>145</v>
      </c>
      <c r="S16" s="112" t="s">
        <v>146</v>
      </c>
      <c r="T16" s="116"/>
      <c r="U16" s="109"/>
      <c r="V16" s="116" t="s">
        <v>187</v>
      </c>
      <c r="W16" s="120"/>
      <c r="X16" s="116" t="s">
        <v>505</v>
      </c>
      <c r="Y16" s="120">
        <v>2.8</v>
      </c>
      <c r="Z16" s="115" t="s">
        <v>180</v>
      </c>
      <c r="AA16" s="114" t="s">
        <v>188</v>
      </c>
      <c r="AB16" s="114" t="s">
        <v>185</v>
      </c>
      <c r="AC16" s="119"/>
      <c r="AD16" s="109"/>
      <c r="AE16" s="109"/>
      <c r="AF16" s="108"/>
      <c r="AG16" s="108"/>
      <c r="AH16" s="108"/>
      <c r="AI16" s="139"/>
    </row>
    <row r="17" spans="1:35" ht="30" customHeight="1" x14ac:dyDescent="0.15">
      <c r="A17" s="109">
        <v>2006</v>
      </c>
      <c r="B17" s="110" t="s">
        <v>110</v>
      </c>
      <c r="C17" s="109">
        <v>231001701</v>
      </c>
      <c r="D17" s="109">
        <v>23100170101</v>
      </c>
      <c r="E17" s="111" t="s">
        <v>24</v>
      </c>
      <c r="F17" s="109">
        <v>3450</v>
      </c>
      <c r="G17" s="109"/>
      <c r="H17" s="111" t="s">
        <v>68</v>
      </c>
      <c r="I17" s="112" t="s">
        <v>68</v>
      </c>
      <c r="J17" s="112" t="s">
        <v>493</v>
      </c>
      <c r="K17" s="113"/>
      <c r="L17" s="109" t="s">
        <v>189</v>
      </c>
      <c r="M17" s="114">
        <v>1985</v>
      </c>
      <c r="N17" s="114"/>
      <c r="O17" s="114">
        <v>1</v>
      </c>
      <c r="P17" s="115" t="s">
        <v>45</v>
      </c>
      <c r="Q17" s="119" t="s">
        <v>190</v>
      </c>
      <c r="R17" s="116" t="s">
        <v>46</v>
      </c>
      <c r="S17" s="112" t="s">
        <v>191</v>
      </c>
      <c r="T17" s="116" t="s">
        <v>84</v>
      </c>
      <c r="U17" s="109" t="s">
        <v>192</v>
      </c>
      <c r="V17" s="116" t="s">
        <v>193</v>
      </c>
      <c r="W17" s="120"/>
      <c r="X17" s="116" t="s">
        <v>506</v>
      </c>
      <c r="Y17" s="120">
        <v>2.8</v>
      </c>
      <c r="Z17" s="115" t="s">
        <v>194</v>
      </c>
      <c r="AA17" s="114" t="s">
        <v>195</v>
      </c>
      <c r="AB17" s="114" t="s">
        <v>185</v>
      </c>
      <c r="AC17" s="119"/>
      <c r="AD17" s="119">
        <v>10</v>
      </c>
      <c r="AE17" s="109"/>
      <c r="AF17" s="108"/>
      <c r="AG17" s="108"/>
      <c r="AH17" s="108"/>
      <c r="AI17" s="139"/>
    </row>
    <row r="18" spans="1:35" ht="30" customHeight="1" x14ac:dyDescent="0.15">
      <c r="A18" s="109">
        <v>2006</v>
      </c>
      <c r="B18" s="110" t="s">
        <v>110</v>
      </c>
      <c r="C18" s="109">
        <v>231001701</v>
      </c>
      <c r="D18" s="109">
        <v>23100170101</v>
      </c>
      <c r="E18" s="111" t="s">
        <v>24</v>
      </c>
      <c r="F18" s="109">
        <v>3450</v>
      </c>
      <c r="G18" s="109"/>
      <c r="H18" s="111" t="s">
        <v>68</v>
      </c>
      <c r="I18" s="112" t="s">
        <v>68</v>
      </c>
      <c r="J18" s="112" t="s">
        <v>493</v>
      </c>
      <c r="K18" s="113"/>
      <c r="L18" s="109" t="s">
        <v>189</v>
      </c>
      <c r="M18" s="114">
        <v>1999</v>
      </c>
      <c r="N18" s="114"/>
      <c r="O18" s="114">
        <v>1</v>
      </c>
      <c r="P18" s="115" t="s">
        <v>45</v>
      </c>
      <c r="Q18" s="119" t="s">
        <v>144</v>
      </c>
      <c r="R18" s="116" t="s">
        <v>145</v>
      </c>
      <c r="S18" s="112" t="s">
        <v>146</v>
      </c>
      <c r="T18" s="116"/>
      <c r="U18" s="109"/>
      <c r="V18" s="116" t="s">
        <v>196</v>
      </c>
      <c r="W18" s="120"/>
      <c r="X18" s="116" t="s">
        <v>506</v>
      </c>
      <c r="Y18" s="120">
        <v>2.2000000000000002</v>
      </c>
      <c r="Z18" s="115" t="s">
        <v>194</v>
      </c>
      <c r="AA18" s="114" t="s">
        <v>197</v>
      </c>
      <c r="AB18" s="114" t="s">
        <v>198</v>
      </c>
      <c r="AC18" s="119"/>
      <c r="AD18" s="119"/>
      <c r="AE18" s="109"/>
      <c r="AF18" s="108"/>
      <c r="AG18" s="108"/>
      <c r="AH18" s="108"/>
      <c r="AI18" s="139"/>
    </row>
    <row r="19" spans="1:35" ht="30" customHeight="1" x14ac:dyDescent="0.15">
      <c r="A19" s="109">
        <v>2006</v>
      </c>
      <c r="B19" s="110" t="s">
        <v>110</v>
      </c>
      <c r="C19" s="109">
        <v>231001701</v>
      </c>
      <c r="D19" s="109">
        <v>23100170101</v>
      </c>
      <c r="E19" s="111" t="s">
        <v>24</v>
      </c>
      <c r="F19" s="109">
        <v>3410</v>
      </c>
      <c r="G19" s="109"/>
      <c r="H19" s="111" t="s">
        <v>68</v>
      </c>
      <c r="I19" s="112" t="s">
        <v>68</v>
      </c>
      <c r="J19" s="111" t="s">
        <v>199</v>
      </c>
      <c r="K19" s="113"/>
      <c r="L19" s="109" t="s">
        <v>200</v>
      </c>
      <c r="M19" s="114">
        <v>1980</v>
      </c>
      <c r="N19" s="114"/>
      <c r="O19" s="114">
        <v>2</v>
      </c>
      <c r="P19" s="115" t="s">
        <v>45</v>
      </c>
      <c r="Q19" s="119" t="s">
        <v>144</v>
      </c>
      <c r="R19" s="116" t="s">
        <v>145</v>
      </c>
      <c r="S19" s="112" t="s">
        <v>146</v>
      </c>
      <c r="T19" s="116"/>
      <c r="U19" s="109"/>
      <c r="V19" s="116" t="s">
        <v>201</v>
      </c>
      <c r="W19" s="120"/>
      <c r="X19" s="116" t="s">
        <v>507</v>
      </c>
      <c r="Y19" s="120">
        <v>2</v>
      </c>
      <c r="Z19" s="115" t="s">
        <v>194</v>
      </c>
      <c r="AA19" s="114" t="s">
        <v>202</v>
      </c>
      <c r="AB19" s="114" t="s">
        <v>203</v>
      </c>
      <c r="AC19" s="119"/>
      <c r="AD19" s="109"/>
      <c r="AE19" s="109"/>
      <c r="AF19" s="108"/>
      <c r="AG19" s="108"/>
      <c r="AH19" s="108"/>
      <c r="AI19" s="139"/>
    </row>
    <row r="20" spans="1:35" ht="30" customHeight="1" x14ac:dyDescent="0.15">
      <c r="A20" s="109">
        <v>2006</v>
      </c>
      <c r="B20" s="110" t="s">
        <v>110</v>
      </c>
      <c r="C20" s="109">
        <v>231001701</v>
      </c>
      <c r="D20" s="109">
        <v>23100170101</v>
      </c>
      <c r="E20" s="111" t="s">
        <v>24</v>
      </c>
      <c r="F20" s="109">
        <v>3410</v>
      </c>
      <c r="G20" s="109"/>
      <c r="H20" s="111" t="s">
        <v>68</v>
      </c>
      <c r="I20" s="112" t="s">
        <v>68</v>
      </c>
      <c r="J20" s="111" t="s">
        <v>199</v>
      </c>
      <c r="K20" s="113"/>
      <c r="L20" s="109" t="s">
        <v>204</v>
      </c>
      <c r="M20" s="114">
        <v>1980</v>
      </c>
      <c r="N20" s="114"/>
      <c r="O20" s="114">
        <v>4</v>
      </c>
      <c r="P20" s="115" t="s">
        <v>45</v>
      </c>
      <c r="Q20" s="119" t="s">
        <v>144</v>
      </c>
      <c r="R20" s="116" t="s">
        <v>145</v>
      </c>
      <c r="S20" s="112" t="s">
        <v>146</v>
      </c>
      <c r="T20" s="116"/>
      <c r="U20" s="109"/>
      <c r="V20" s="116" t="s">
        <v>205</v>
      </c>
      <c r="W20" s="120"/>
      <c r="X20" s="116" t="s">
        <v>461</v>
      </c>
      <c r="Y20" s="120">
        <v>1.5</v>
      </c>
      <c r="Z20" s="115" t="s">
        <v>180</v>
      </c>
      <c r="AA20" s="114" t="s">
        <v>206</v>
      </c>
      <c r="AB20" s="114" t="s">
        <v>203</v>
      </c>
      <c r="AC20" s="119" t="s">
        <v>489</v>
      </c>
      <c r="AD20" s="119"/>
      <c r="AE20" s="109"/>
      <c r="AF20" s="108"/>
      <c r="AG20" s="108"/>
      <c r="AH20" s="108"/>
      <c r="AI20" s="139"/>
    </row>
    <row r="21" spans="1:35" ht="30" customHeight="1" x14ac:dyDescent="0.15">
      <c r="A21" s="109">
        <v>2006</v>
      </c>
      <c r="B21" s="110" t="s">
        <v>110</v>
      </c>
      <c r="C21" s="109">
        <v>231001701</v>
      </c>
      <c r="D21" s="109">
        <v>23100170101</v>
      </c>
      <c r="E21" s="111" t="s">
        <v>24</v>
      </c>
      <c r="F21" s="109">
        <v>3410</v>
      </c>
      <c r="G21" s="109"/>
      <c r="H21" s="111" t="s">
        <v>68</v>
      </c>
      <c r="I21" s="112" t="s">
        <v>68</v>
      </c>
      <c r="J21" s="111" t="s">
        <v>199</v>
      </c>
      <c r="K21" s="113"/>
      <c r="L21" s="109" t="s">
        <v>207</v>
      </c>
      <c r="M21" s="114">
        <v>1980</v>
      </c>
      <c r="N21" s="114"/>
      <c r="O21" s="114">
        <v>4</v>
      </c>
      <c r="P21" s="115" t="s">
        <v>45</v>
      </c>
      <c r="Q21" s="119" t="s">
        <v>144</v>
      </c>
      <c r="R21" s="116"/>
      <c r="S21" s="112" t="s">
        <v>146</v>
      </c>
      <c r="T21" s="116"/>
      <c r="U21" s="109"/>
      <c r="V21" s="116" t="s">
        <v>208</v>
      </c>
      <c r="W21" s="120"/>
      <c r="X21" s="116" t="s">
        <v>461</v>
      </c>
      <c r="Y21" s="120">
        <v>3</v>
      </c>
      <c r="Z21" s="115" t="s">
        <v>180</v>
      </c>
      <c r="AA21" s="114" t="s">
        <v>209</v>
      </c>
      <c r="AB21" s="114" t="s">
        <v>203</v>
      </c>
      <c r="AC21" s="119"/>
      <c r="AD21" s="119">
        <v>11</v>
      </c>
      <c r="AE21" s="109"/>
      <c r="AF21" s="108"/>
      <c r="AG21" s="108"/>
      <c r="AH21" s="108"/>
      <c r="AI21" s="139"/>
    </row>
    <row r="22" spans="1:35" ht="60" customHeight="1" x14ac:dyDescent="0.15">
      <c r="A22" s="109">
        <v>2006</v>
      </c>
      <c r="B22" s="110" t="s">
        <v>110</v>
      </c>
      <c r="C22" s="109">
        <v>231001701</v>
      </c>
      <c r="D22" s="109">
        <v>23100170101</v>
      </c>
      <c r="E22" s="112" t="s">
        <v>490</v>
      </c>
      <c r="F22" s="109">
        <v>3410</v>
      </c>
      <c r="G22" s="109"/>
      <c r="H22" s="111" t="s">
        <v>68</v>
      </c>
      <c r="I22" s="112" t="s">
        <v>68</v>
      </c>
      <c r="J22" s="111" t="s">
        <v>199</v>
      </c>
      <c r="K22" s="113"/>
      <c r="L22" s="109" t="s">
        <v>210</v>
      </c>
      <c r="M22" s="114">
        <v>1980</v>
      </c>
      <c r="N22" s="114"/>
      <c r="O22" s="114">
        <v>4</v>
      </c>
      <c r="P22" s="115" t="s">
        <v>45</v>
      </c>
      <c r="Q22" s="119" t="s">
        <v>491</v>
      </c>
      <c r="R22" s="116"/>
      <c r="S22" s="112"/>
      <c r="T22" s="116"/>
      <c r="U22" s="119" t="s">
        <v>492</v>
      </c>
      <c r="V22" s="116" t="s">
        <v>211</v>
      </c>
      <c r="W22" s="120"/>
      <c r="X22" s="116" t="s">
        <v>508</v>
      </c>
      <c r="Y22" s="120">
        <v>2.5</v>
      </c>
      <c r="Z22" s="115" t="s">
        <v>180</v>
      </c>
      <c r="AA22" s="114" t="s">
        <v>212</v>
      </c>
      <c r="AB22" s="114" t="s">
        <v>203</v>
      </c>
      <c r="AC22" s="119"/>
      <c r="AD22" s="109">
        <v>12</v>
      </c>
      <c r="AE22" s="109"/>
      <c r="AF22" s="108"/>
      <c r="AG22" s="108"/>
      <c r="AH22" s="108"/>
      <c r="AI22" s="139"/>
    </row>
    <row r="23" spans="1:35" ht="30" customHeight="1" x14ac:dyDescent="0.15">
      <c r="A23" s="109">
        <v>2006</v>
      </c>
      <c r="B23" s="110" t="s">
        <v>110</v>
      </c>
      <c r="C23" s="109">
        <v>231001701</v>
      </c>
      <c r="D23" s="109">
        <v>23100170101</v>
      </c>
      <c r="E23" s="111" t="s">
        <v>24</v>
      </c>
      <c r="F23" s="109">
        <v>3410</v>
      </c>
      <c r="G23" s="109"/>
      <c r="H23" s="111" t="s">
        <v>68</v>
      </c>
      <c r="I23" s="112" t="s">
        <v>68</v>
      </c>
      <c r="J23" s="111" t="s">
        <v>199</v>
      </c>
      <c r="K23" s="113"/>
      <c r="L23" s="109" t="s">
        <v>210</v>
      </c>
      <c r="M23" s="114">
        <v>1980</v>
      </c>
      <c r="N23" s="114"/>
      <c r="O23" s="114">
        <v>1</v>
      </c>
      <c r="P23" s="115" t="s">
        <v>45</v>
      </c>
      <c r="Q23" s="119" t="s">
        <v>213</v>
      </c>
      <c r="R23" s="114" t="s">
        <v>94</v>
      </c>
      <c r="S23" s="112" t="s">
        <v>214</v>
      </c>
      <c r="T23" s="116" t="s">
        <v>85</v>
      </c>
      <c r="U23" s="109" t="s">
        <v>215</v>
      </c>
      <c r="V23" s="116" t="s">
        <v>216</v>
      </c>
      <c r="W23" s="120"/>
      <c r="X23" s="116" t="s">
        <v>461</v>
      </c>
      <c r="Y23" s="120">
        <v>1</v>
      </c>
      <c r="Z23" s="115" t="s">
        <v>180</v>
      </c>
      <c r="AA23" s="114" t="s">
        <v>217</v>
      </c>
      <c r="AB23" s="114" t="s">
        <v>203</v>
      </c>
      <c r="AC23" s="119"/>
      <c r="AD23" s="119">
        <v>13</v>
      </c>
      <c r="AE23" s="109"/>
      <c r="AF23" s="108"/>
      <c r="AG23" s="108"/>
      <c r="AH23" s="108" t="s">
        <v>95</v>
      </c>
      <c r="AI23" s="139"/>
    </row>
    <row r="24" spans="1:35" ht="30" customHeight="1" x14ac:dyDescent="0.15">
      <c r="A24" s="109">
        <v>2006</v>
      </c>
      <c r="B24" s="110" t="s">
        <v>110</v>
      </c>
      <c r="C24" s="109">
        <v>231001701</v>
      </c>
      <c r="D24" s="109">
        <v>23100170101</v>
      </c>
      <c r="E24" s="111" t="s">
        <v>24</v>
      </c>
      <c r="F24" s="109">
        <v>3490</v>
      </c>
      <c r="G24" s="109"/>
      <c r="H24" s="111" t="s">
        <v>68</v>
      </c>
      <c r="I24" s="112" t="s">
        <v>68</v>
      </c>
      <c r="J24" s="111" t="s">
        <v>50</v>
      </c>
      <c r="K24" s="113"/>
      <c r="L24" s="119" t="s">
        <v>218</v>
      </c>
      <c r="M24" s="114">
        <v>1980</v>
      </c>
      <c r="N24" s="114"/>
      <c r="O24" s="114">
        <v>1</v>
      </c>
      <c r="P24" s="115" t="s">
        <v>45</v>
      </c>
      <c r="Q24" s="119" t="s">
        <v>144</v>
      </c>
      <c r="R24" s="116" t="s">
        <v>145</v>
      </c>
      <c r="S24" s="112" t="s">
        <v>146</v>
      </c>
      <c r="T24" s="116"/>
      <c r="U24" s="109"/>
      <c r="V24" s="116" t="s">
        <v>219</v>
      </c>
      <c r="W24" s="120"/>
      <c r="X24" s="116" t="s">
        <v>220</v>
      </c>
      <c r="Y24" s="120"/>
      <c r="Z24" s="115" t="s">
        <v>415</v>
      </c>
      <c r="AA24" s="114"/>
      <c r="AB24" s="114"/>
      <c r="AC24" s="119"/>
      <c r="AD24" s="119"/>
      <c r="AE24" s="109"/>
      <c r="AF24" s="108"/>
      <c r="AG24" s="108"/>
      <c r="AH24" s="108"/>
      <c r="AI24" s="139"/>
    </row>
    <row r="25" spans="1:35" ht="45" customHeight="1" x14ac:dyDescent="0.15">
      <c r="A25" s="109">
        <v>2006</v>
      </c>
      <c r="B25" s="110" t="s">
        <v>110</v>
      </c>
      <c r="C25" s="109">
        <v>231001701</v>
      </c>
      <c r="D25" s="109">
        <v>23100170101</v>
      </c>
      <c r="E25" s="111" t="s">
        <v>23</v>
      </c>
      <c r="F25" s="109">
        <v>3500</v>
      </c>
      <c r="G25" s="109"/>
      <c r="H25" s="111" t="s">
        <v>68</v>
      </c>
      <c r="I25" s="112" t="s">
        <v>73</v>
      </c>
      <c r="J25" s="111" t="s">
        <v>221</v>
      </c>
      <c r="K25" s="113"/>
      <c r="L25" s="109" t="s">
        <v>175</v>
      </c>
      <c r="M25" s="114">
        <v>1977</v>
      </c>
      <c r="N25" s="114"/>
      <c r="O25" s="114">
        <v>1</v>
      </c>
      <c r="P25" s="115" t="s">
        <v>45</v>
      </c>
      <c r="Q25" s="119" t="s">
        <v>510</v>
      </c>
      <c r="R25" s="114" t="s">
        <v>155</v>
      </c>
      <c r="S25" s="112" t="s">
        <v>156</v>
      </c>
      <c r="T25" s="116"/>
      <c r="U25" s="109"/>
      <c r="V25" s="116" t="s">
        <v>222</v>
      </c>
      <c r="W25" s="204" t="s">
        <v>514</v>
      </c>
      <c r="X25" s="116" t="s">
        <v>509</v>
      </c>
      <c r="Y25" s="120">
        <v>7.5</v>
      </c>
      <c r="Z25" s="115" t="s">
        <v>134</v>
      </c>
      <c r="AA25" s="114" t="s">
        <v>223</v>
      </c>
      <c r="AB25" s="114" t="s">
        <v>149</v>
      </c>
      <c r="AC25" s="119"/>
      <c r="AD25" s="119"/>
      <c r="AE25" s="109"/>
      <c r="AF25" s="108"/>
      <c r="AG25" s="108"/>
      <c r="AH25" s="108"/>
      <c r="AI25" s="139"/>
    </row>
    <row r="26" spans="1:35" ht="30" customHeight="1" x14ac:dyDescent="0.15">
      <c r="A26" s="109">
        <v>2006</v>
      </c>
      <c r="B26" s="110" t="s">
        <v>110</v>
      </c>
      <c r="C26" s="109">
        <v>231001701</v>
      </c>
      <c r="D26" s="109">
        <v>23100170101</v>
      </c>
      <c r="E26" s="111" t="s">
        <v>24</v>
      </c>
      <c r="F26" s="109">
        <v>3530</v>
      </c>
      <c r="G26" s="109"/>
      <c r="H26" s="111" t="s">
        <v>68</v>
      </c>
      <c r="I26" s="112" t="s">
        <v>73</v>
      </c>
      <c r="J26" s="111" t="s">
        <v>224</v>
      </c>
      <c r="K26" s="113"/>
      <c r="L26" s="109"/>
      <c r="M26" s="114">
        <v>1977</v>
      </c>
      <c r="N26" s="114"/>
      <c r="O26" s="114">
        <v>12</v>
      </c>
      <c r="P26" s="115" t="s">
        <v>45</v>
      </c>
      <c r="Q26" s="119" t="s">
        <v>144</v>
      </c>
      <c r="R26" s="116" t="s">
        <v>145</v>
      </c>
      <c r="S26" s="112" t="s">
        <v>146</v>
      </c>
      <c r="T26" s="119"/>
      <c r="U26" s="109"/>
      <c r="V26" s="116" t="s">
        <v>225</v>
      </c>
      <c r="W26" s="118"/>
      <c r="X26" s="116"/>
      <c r="Y26" s="118"/>
      <c r="Z26" s="115" t="s">
        <v>415</v>
      </c>
      <c r="AA26" s="114"/>
      <c r="AB26" s="114"/>
      <c r="AC26" s="119"/>
      <c r="AD26" s="109"/>
      <c r="AE26" s="109"/>
      <c r="AF26" s="108"/>
      <c r="AG26" s="108"/>
      <c r="AH26" s="108"/>
      <c r="AI26" s="139"/>
    </row>
    <row r="27" spans="1:35" ht="30" customHeight="1" x14ac:dyDescent="0.15">
      <c r="A27" s="109">
        <v>2006</v>
      </c>
      <c r="B27" s="110" t="s">
        <v>110</v>
      </c>
      <c r="C27" s="109">
        <v>231001701</v>
      </c>
      <c r="D27" s="109">
        <v>23100170101</v>
      </c>
      <c r="E27" s="111" t="s">
        <v>24</v>
      </c>
      <c r="F27" s="109">
        <v>3530</v>
      </c>
      <c r="G27" s="109"/>
      <c r="H27" s="111" t="s">
        <v>68</v>
      </c>
      <c r="I27" s="112" t="s">
        <v>73</v>
      </c>
      <c r="J27" s="111" t="s">
        <v>224</v>
      </c>
      <c r="K27" s="113"/>
      <c r="L27" s="109" t="s">
        <v>226</v>
      </c>
      <c r="M27" s="114">
        <v>1977</v>
      </c>
      <c r="N27" s="114"/>
      <c r="O27" s="114">
        <v>1</v>
      </c>
      <c r="P27" s="115" t="s">
        <v>45</v>
      </c>
      <c r="Q27" s="119" t="s">
        <v>511</v>
      </c>
      <c r="R27" s="116" t="s">
        <v>227</v>
      </c>
      <c r="S27" s="112" t="s">
        <v>228</v>
      </c>
      <c r="T27" s="116"/>
      <c r="U27" s="109"/>
      <c r="V27" s="116" t="s">
        <v>229</v>
      </c>
      <c r="W27" s="120"/>
      <c r="X27" s="116"/>
      <c r="Y27" s="120">
        <v>0.4</v>
      </c>
      <c r="Z27" s="115" t="s">
        <v>115</v>
      </c>
      <c r="AA27" s="114" t="s">
        <v>230</v>
      </c>
      <c r="AB27" s="114" t="s">
        <v>185</v>
      </c>
      <c r="AC27" s="119"/>
      <c r="AD27" s="119"/>
      <c r="AE27" s="109"/>
      <c r="AF27" s="108"/>
      <c r="AG27" s="108"/>
      <c r="AH27" s="108"/>
      <c r="AI27" s="139"/>
    </row>
    <row r="28" spans="1:35" ht="30" customHeight="1" x14ac:dyDescent="0.15">
      <c r="A28" s="109">
        <v>2006</v>
      </c>
      <c r="B28" s="110" t="s">
        <v>110</v>
      </c>
      <c r="C28" s="109">
        <v>231001701</v>
      </c>
      <c r="D28" s="109">
        <v>23100170101</v>
      </c>
      <c r="E28" s="111" t="s">
        <v>23</v>
      </c>
      <c r="F28" s="109">
        <v>3600</v>
      </c>
      <c r="G28" s="109"/>
      <c r="H28" s="111" t="s">
        <v>68</v>
      </c>
      <c r="I28" s="112" t="s">
        <v>74</v>
      </c>
      <c r="J28" s="111" t="s">
        <v>231</v>
      </c>
      <c r="K28" s="113"/>
      <c r="L28" s="109" t="s">
        <v>232</v>
      </c>
      <c r="M28" s="114">
        <v>1995</v>
      </c>
      <c r="N28" s="114"/>
      <c r="O28" s="114">
        <v>1</v>
      </c>
      <c r="P28" s="115" t="s">
        <v>45</v>
      </c>
      <c r="Q28" s="109" t="s">
        <v>144</v>
      </c>
      <c r="R28" s="114" t="s">
        <v>145</v>
      </c>
      <c r="S28" s="112" t="s">
        <v>146</v>
      </c>
      <c r="T28" s="119"/>
      <c r="U28" s="109"/>
      <c r="V28" s="116"/>
      <c r="W28" s="118"/>
      <c r="X28" s="116"/>
      <c r="Y28" s="118"/>
      <c r="Z28" s="115" t="s">
        <v>415</v>
      </c>
      <c r="AA28" s="114" t="s">
        <v>233</v>
      </c>
      <c r="AB28" s="114" t="s">
        <v>234</v>
      </c>
      <c r="AC28" s="109"/>
      <c r="AD28" s="119"/>
      <c r="AE28" s="109" t="s">
        <v>235</v>
      </c>
      <c r="AF28" s="108"/>
      <c r="AG28" s="108"/>
      <c r="AH28" s="108"/>
      <c r="AI28" s="139"/>
    </row>
    <row r="29" spans="1:35" ht="30" customHeight="1" x14ac:dyDescent="0.15">
      <c r="A29" s="109">
        <v>2006</v>
      </c>
      <c r="B29" s="110" t="s">
        <v>110</v>
      </c>
      <c r="C29" s="109">
        <v>231001701</v>
      </c>
      <c r="D29" s="109">
        <v>23100170101</v>
      </c>
      <c r="E29" s="111" t="s">
        <v>23</v>
      </c>
      <c r="F29" s="109">
        <v>3610</v>
      </c>
      <c r="G29" s="109"/>
      <c r="H29" s="111" t="s">
        <v>68</v>
      </c>
      <c r="I29" s="112" t="s">
        <v>74</v>
      </c>
      <c r="J29" s="111" t="s">
        <v>236</v>
      </c>
      <c r="K29" s="113"/>
      <c r="L29" s="109" t="s">
        <v>237</v>
      </c>
      <c r="M29" s="114">
        <v>1995</v>
      </c>
      <c r="N29" s="114"/>
      <c r="O29" s="114">
        <v>1</v>
      </c>
      <c r="P29" s="115" t="s">
        <v>45</v>
      </c>
      <c r="Q29" s="109" t="s">
        <v>144</v>
      </c>
      <c r="R29" s="114" t="s">
        <v>145</v>
      </c>
      <c r="S29" s="112" t="s">
        <v>146</v>
      </c>
      <c r="T29" s="119"/>
      <c r="U29" s="109"/>
      <c r="V29" s="116"/>
      <c r="W29" s="116" t="s">
        <v>238</v>
      </c>
      <c r="X29" s="116"/>
      <c r="Y29" s="118"/>
      <c r="Z29" s="115" t="s">
        <v>415</v>
      </c>
      <c r="AA29" s="114"/>
      <c r="AB29" s="114" t="s">
        <v>234</v>
      </c>
      <c r="AC29" s="109"/>
      <c r="AD29" s="109"/>
      <c r="AE29" s="109" t="s">
        <v>235</v>
      </c>
      <c r="AF29" s="108"/>
      <c r="AG29" s="108"/>
      <c r="AH29" s="108"/>
      <c r="AI29" s="139"/>
    </row>
    <row r="30" spans="1:35" ht="30" customHeight="1" x14ac:dyDescent="0.15">
      <c r="A30" s="109">
        <v>2006</v>
      </c>
      <c r="B30" s="110" t="s">
        <v>110</v>
      </c>
      <c r="C30" s="109">
        <v>231001701</v>
      </c>
      <c r="D30" s="109">
        <v>23100170101</v>
      </c>
      <c r="E30" s="111" t="s">
        <v>24</v>
      </c>
      <c r="F30" s="109">
        <v>3700</v>
      </c>
      <c r="G30" s="109"/>
      <c r="H30" s="111" t="s">
        <v>68</v>
      </c>
      <c r="I30" s="112" t="s">
        <v>239</v>
      </c>
      <c r="J30" s="111" t="s">
        <v>240</v>
      </c>
      <c r="K30" s="113"/>
      <c r="L30" s="109"/>
      <c r="M30" s="114">
        <v>1977</v>
      </c>
      <c r="N30" s="114"/>
      <c r="O30" s="114">
        <v>2</v>
      </c>
      <c r="P30" s="115" t="s">
        <v>87</v>
      </c>
      <c r="Q30" s="119" t="s">
        <v>144</v>
      </c>
      <c r="R30" s="116" t="s">
        <v>145</v>
      </c>
      <c r="S30" s="112" t="s">
        <v>146</v>
      </c>
      <c r="T30" s="119"/>
      <c r="U30" s="109"/>
      <c r="V30" s="116"/>
      <c r="W30" s="118"/>
      <c r="X30" s="116"/>
      <c r="Y30" s="118"/>
      <c r="Z30" s="115" t="s">
        <v>415</v>
      </c>
      <c r="AA30" s="114"/>
      <c r="AB30" s="114"/>
      <c r="AC30" s="109"/>
      <c r="AD30" s="119"/>
      <c r="AE30" s="109"/>
      <c r="AF30" s="108"/>
      <c r="AG30" s="108" t="s">
        <v>96</v>
      </c>
      <c r="AH30" s="108"/>
      <c r="AI30" s="139"/>
    </row>
    <row r="31" spans="1:35" ht="30" customHeight="1" x14ac:dyDescent="0.15">
      <c r="A31" s="109">
        <v>2006</v>
      </c>
      <c r="B31" s="110" t="s">
        <v>110</v>
      </c>
      <c r="C31" s="109">
        <v>231001701</v>
      </c>
      <c r="D31" s="109">
        <v>23100170101</v>
      </c>
      <c r="E31" s="111" t="s">
        <v>23</v>
      </c>
      <c r="F31" s="109">
        <v>3800</v>
      </c>
      <c r="G31" s="109"/>
      <c r="H31" s="111" t="s">
        <v>68</v>
      </c>
      <c r="I31" s="112" t="s">
        <v>77</v>
      </c>
      <c r="J31" s="111" t="s">
        <v>241</v>
      </c>
      <c r="K31" s="113"/>
      <c r="L31" s="109"/>
      <c r="M31" s="114">
        <v>1977</v>
      </c>
      <c r="N31" s="114"/>
      <c r="O31" s="114">
        <v>1</v>
      </c>
      <c r="P31" s="115" t="s">
        <v>87</v>
      </c>
      <c r="Q31" s="124" t="s">
        <v>242</v>
      </c>
      <c r="R31" s="114" t="s">
        <v>243</v>
      </c>
      <c r="S31" s="112" t="s">
        <v>244</v>
      </c>
      <c r="T31" s="119" t="s">
        <v>86</v>
      </c>
      <c r="U31" s="109" t="s">
        <v>245</v>
      </c>
      <c r="V31" s="116"/>
      <c r="W31" s="118"/>
      <c r="X31" s="116" t="s">
        <v>246</v>
      </c>
      <c r="Y31" s="118"/>
      <c r="Z31" s="115" t="s">
        <v>415</v>
      </c>
      <c r="AA31" s="114"/>
      <c r="AB31" s="114"/>
      <c r="AC31" s="124"/>
      <c r="AD31" s="119">
        <v>14</v>
      </c>
      <c r="AE31" s="109"/>
      <c r="AF31" s="108"/>
      <c r="AG31" s="108"/>
      <c r="AH31" s="108"/>
      <c r="AI31" s="139"/>
    </row>
    <row r="32" spans="1:35" ht="30" customHeight="1" x14ac:dyDescent="0.15">
      <c r="A32" s="109">
        <v>2006</v>
      </c>
      <c r="B32" s="110" t="s">
        <v>110</v>
      </c>
      <c r="C32" s="109">
        <v>231001701</v>
      </c>
      <c r="D32" s="109">
        <v>23100170101</v>
      </c>
      <c r="E32" s="111" t="s">
        <v>23</v>
      </c>
      <c r="F32" s="109">
        <v>3810</v>
      </c>
      <c r="G32" s="109"/>
      <c r="H32" s="111" t="s">
        <v>68</v>
      </c>
      <c r="I32" s="112" t="s">
        <v>77</v>
      </c>
      <c r="J32" s="111" t="s">
        <v>247</v>
      </c>
      <c r="K32" s="113"/>
      <c r="L32" s="109"/>
      <c r="M32" s="114">
        <v>1980</v>
      </c>
      <c r="N32" s="114"/>
      <c r="O32" s="114">
        <v>1</v>
      </c>
      <c r="P32" s="115" t="s">
        <v>87</v>
      </c>
      <c r="Q32" s="109" t="s">
        <v>144</v>
      </c>
      <c r="R32" s="114" t="s">
        <v>145</v>
      </c>
      <c r="S32" s="112" t="s">
        <v>146</v>
      </c>
      <c r="T32" s="119"/>
      <c r="U32" s="109"/>
      <c r="V32" s="116"/>
      <c r="W32" s="118"/>
      <c r="X32" s="116" t="s">
        <v>248</v>
      </c>
      <c r="Y32" s="118"/>
      <c r="Z32" s="115" t="s">
        <v>415</v>
      </c>
      <c r="AA32" s="114"/>
      <c r="AB32" s="114"/>
      <c r="AC32" s="119" t="s">
        <v>499</v>
      </c>
      <c r="AD32" s="109"/>
      <c r="AE32" s="109"/>
      <c r="AF32" s="108"/>
      <c r="AG32" s="108"/>
      <c r="AH32" s="108"/>
      <c r="AI32" s="139"/>
    </row>
    <row r="33" spans="1:35" ht="30" customHeight="1" x14ac:dyDescent="0.15">
      <c r="A33" s="109"/>
      <c r="B33" s="110"/>
      <c r="C33" s="109"/>
      <c r="D33" s="109"/>
      <c r="E33" s="125" t="e">
        <v>#N/A</v>
      </c>
      <c r="F33" s="109"/>
      <c r="G33" s="109"/>
      <c r="H33" s="126" t="e">
        <v>#N/A</v>
      </c>
      <c r="I33" s="126" t="e">
        <v>#N/A</v>
      </c>
      <c r="J33" s="126" t="e">
        <v>#N/A</v>
      </c>
      <c r="K33" s="113"/>
      <c r="L33" s="109"/>
      <c r="M33" s="114"/>
      <c r="N33" s="114"/>
      <c r="O33" s="114"/>
      <c r="P33" s="125" t="e">
        <v>#N/A</v>
      </c>
      <c r="Q33" s="109"/>
      <c r="R33" s="114"/>
      <c r="S33" s="112"/>
      <c r="T33" s="119"/>
      <c r="U33" s="109"/>
      <c r="V33" s="116"/>
      <c r="W33" s="118"/>
      <c r="X33" s="118"/>
      <c r="Y33" s="118"/>
      <c r="Z33" s="125" t="e">
        <v>#N/A</v>
      </c>
      <c r="AA33" s="114"/>
      <c r="AB33" s="114"/>
      <c r="AC33" s="109"/>
      <c r="AD33" s="109"/>
      <c r="AE33" s="109"/>
      <c r="AF33" s="108" t="e">
        <v>#N/A</v>
      </c>
      <c r="AG33" s="108" t="e">
        <v>#N/A</v>
      </c>
      <c r="AH33" s="108" t="e">
        <v>#N/A</v>
      </c>
      <c r="AI33" s="108" t="e">
        <v>#N/A</v>
      </c>
    </row>
    <row r="34" spans="1:35" ht="30" customHeight="1" x14ac:dyDescent="0.15">
      <c r="A34" s="127"/>
      <c r="B34" s="128"/>
      <c r="C34" s="127"/>
      <c r="D34" s="127"/>
      <c r="E34" s="129" t="e">
        <v>#N/A</v>
      </c>
      <c r="F34" s="127"/>
      <c r="G34" s="127"/>
      <c r="H34" s="129" t="e">
        <v>#N/A</v>
      </c>
      <c r="I34" s="130" t="e">
        <v>#N/A</v>
      </c>
      <c r="J34" s="129" t="e">
        <v>#N/A</v>
      </c>
      <c r="K34" s="131"/>
      <c r="L34" s="127"/>
      <c r="M34" s="132"/>
      <c r="N34" s="132"/>
      <c r="O34" s="132"/>
      <c r="P34" s="133" t="e">
        <v>#N/A</v>
      </c>
      <c r="Q34" s="127"/>
      <c r="R34" s="132"/>
      <c r="S34" s="130"/>
      <c r="T34" s="134"/>
      <c r="U34" s="127"/>
      <c r="V34" s="135"/>
      <c r="W34" s="136"/>
      <c r="X34" s="136"/>
      <c r="Y34" s="136"/>
      <c r="Z34" s="133" t="e">
        <v>#N/A</v>
      </c>
      <c r="AA34" s="132"/>
      <c r="AB34" s="132"/>
      <c r="AC34" s="127"/>
      <c r="AD34" s="127"/>
      <c r="AE34" s="127"/>
      <c r="AF34" s="137" t="e">
        <v>#N/A</v>
      </c>
      <c r="AG34" s="137" t="e">
        <v>#N/A</v>
      </c>
      <c r="AH34" s="137" t="e">
        <v>#N/A</v>
      </c>
      <c r="AI34" s="137" t="e">
        <v>#N/A</v>
      </c>
    </row>
    <row r="35" spans="1:35" ht="30" customHeight="1" x14ac:dyDescent="0.15">
      <c r="A35" s="109"/>
      <c r="B35" s="110"/>
      <c r="C35" s="109"/>
      <c r="D35" s="109"/>
      <c r="E35" s="126" t="e">
        <v>#N/A</v>
      </c>
      <c r="F35" s="109"/>
      <c r="G35" s="109"/>
      <c r="H35" s="126" t="e">
        <v>#N/A</v>
      </c>
      <c r="I35" s="126" t="e">
        <v>#N/A</v>
      </c>
      <c r="J35" s="126" t="e">
        <v>#N/A</v>
      </c>
      <c r="K35" s="113"/>
      <c r="L35" s="109"/>
      <c r="M35" s="114"/>
      <c r="N35" s="114"/>
      <c r="O35" s="114"/>
      <c r="P35" s="126" t="e">
        <v>#N/A</v>
      </c>
      <c r="Q35" s="109"/>
      <c r="R35" s="114"/>
      <c r="S35" s="112"/>
      <c r="T35" s="119"/>
      <c r="U35" s="109"/>
      <c r="V35" s="116"/>
      <c r="W35" s="118"/>
      <c r="X35" s="118"/>
      <c r="Y35" s="118"/>
      <c r="Z35" s="126" t="e">
        <v>#N/A</v>
      </c>
      <c r="AA35" s="114"/>
      <c r="AB35" s="114"/>
      <c r="AC35" s="109"/>
      <c r="AD35" s="109"/>
      <c r="AE35" s="109"/>
      <c r="AF35" s="108" t="e">
        <v>#N/A</v>
      </c>
      <c r="AG35" s="108" t="e">
        <v>#N/A</v>
      </c>
      <c r="AH35" s="108" t="e">
        <v>#N/A</v>
      </c>
      <c r="AI35" s="108" t="e">
        <v>#N/A</v>
      </c>
    </row>
  </sheetData>
  <phoneticPr fontId="3"/>
  <pageMargins left="0.78740157480314965" right="0.19685039370078741" top="0.78740157480314965" bottom="0.39370078740157483" header="0.51181102362204722" footer="0.51181102362204722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view="pageBreakPreview" topLeftCell="B1" zoomScale="85" zoomScaleNormal="100" workbookViewId="0">
      <selection activeCell="G9" sqref="G9"/>
    </sheetView>
  </sheetViews>
  <sheetFormatPr defaultRowHeight="20.100000000000001" customHeight="1" outlineLevelCol="1" x14ac:dyDescent="0.15"/>
  <cols>
    <col min="1" max="1" width="5.625" style="98" hidden="1" customWidth="1" outlineLevel="1"/>
    <col min="2" max="2" width="11.375" style="95" customWidth="1" collapsed="1"/>
    <col min="3" max="3" width="5.625" style="95" hidden="1" customWidth="1" outlineLevel="1"/>
    <col min="4" max="5" width="6" style="95" hidden="1" customWidth="1" outlineLevel="1"/>
    <col min="6" max="6" width="6.625" style="95" bestFit="1" customWidth="1" collapsed="1"/>
    <col min="7" max="8" width="6" style="95" customWidth="1"/>
    <col min="9" max="9" width="9" style="95"/>
    <col min="10" max="10" width="13.375" style="95" customWidth="1"/>
    <col min="11" max="11" width="13" style="95" hidden="1" customWidth="1" outlineLevel="1"/>
    <col min="12" max="12" width="13" style="95" customWidth="1" collapsed="1"/>
    <col min="13" max="13" width="6.125" style="95" customWidth="1"/>
    <col min="14" max="14" width="6.125" style="95" hidden="1" customWidth="1" outlineLevel="1"/>
    <col min="15" max="15" width="5.875" style="95" customWidth="1" collapsed="1"/>
    <col min="16" max="16" width="5.875" style="95" customWidth="1"/>
    <col min="17" max="17" width="13.875" style="95" hidden="1" customWidth="1" outlineLevel="1"/>
    <col min="18" max="18" width="5.625" style="98" hidden="1" customWidth="1" outlineLevel="1"/>
    <col min="19" max="19" width="12.375" style="95" hidden="1" customWidth="1" outlineLevel="1"/>
    <col min="20" max="20" width="6.625" style="95" hidden="1" customWidth="1" outlineLevel="1"/>
    <col min="21" max="21" width="12.375" style="95" hidden="1" customWidth="1" outlineLevel="1"/>
    <col min="22" max="22" width="12.75" style="95" customWidth="1" collapsed="1"/>
    <col min="23" max="24" width="5.625" style="95" bestFit="1" customWidth="1"/>
    <col min="25" max="25" width="8.125" style="95" bestFit="1" customWidth="1"/>
    <col min="26" max="26" width="5.625" style="95" bestFit="1" customWidth="1"/>
    <col min="27" max="27" width="11.625" style="95" bestFit="1" customWidth="1"/>
    <col min="28" max="28" width="13" style="95" bestFit="1" customWidth="1"/>
    <col min="29" max="29" width="13.875" style="95" hidden="1" customWidth="1" outlineLevel="1"/>
    <col min="30" max="30" width="5.625" style="101" hidden="1" customWidth="1" outlineLevel="1"/>
    <col min="31" max="31" width="10.125" style="95" hidden="1" customWidth="1" outlineLevel="1"/>
    <col min="32" max="32" width="9" style="95" collapsed="1"/>
    <col min="33" max="16384" width="9" style="95"/>
  </cols>
  <sheetData>
    <row r="1" spans="1:31" ht="20.100000000000001" customHeight="1" x14ac:dyDescent="0.15">
      <c r="A1" s="143"/>
      <c r="B1" s="143" t="s">
        <v>518</v>
      </c>
    </row>
    <row r="2" spans="1:31" ht="20.100000000000001" customHeight="1" x14ac:dyDescent="0.15">
      <c r="A2" s="144"/>
      <c r="B2" s="144" t="s">
        <v>422</v>
      </c>
      <c r="P2" s="145" t="s">
        <v>423</v>
      </c>
      <c r="Q2" s="147"/>
      <c r="V2" s="146"/>
      <c r="W2" s="146"/>
      <c r="X2" s="146"/>
      <c r="Y2" s="146"/>
      <c r="Z2" s="146"/>
    </row>
    <row r="3" spans="1:31" ht="20.100000000000001" customHeight="1" x14ac:dyDescent="0.15">
      <c r="A3" s="95"/>
      <c r="B3" s="95" t="s">
        <v>488</v>
      </c>
      <c r="P3" s="148" t="s">
        <v>424</v>
      </c>
      <c r="Q3" s="150"/>
      <c r="V3" s="149"/>
      <c r="W3" s="149"/>
      <c r="X3" s="149"/>
      <c r="Y3" s="149"/>
      <c r="Z3" s="149"/>
    </row>
    <row r="4" spans="1:31" ht="20.100000000000001" customHeight="1" x14ac:dyDescent="0.15">
      <c r="A4" s="95"/>
      <c r="B4" s="95" t="s">
        <v>425</v>
      </c>
      <c r="P4" s="151" t="s">
        <v>426</v>
      </c>
      <c r="Q4" s="153"/>
      <c r="V4" s="152"/>
      <c r="W4" s="152"/>
      <c r="X4" s="152"/>
      <c r="Y4" s="152"/>
      <c r="Z4" s="152"/>
    </row>
    <row r="5" spans="1:31" ht="20.100000000000001" customHeight="1" x14ac:dyDescent="0.15">
      <c r="A5" s="95"/>
    </row>
    <row r="6" spans="1:31" ht="20.100000000000001" customHeight="1" x14ac:dyDescent="0.15">
      <c r="A6" s="95"/>
    </row>
    <row r="7" spans="1:31" s="155" customFormat="1" ht="30.75" customHeight="1" thickBot="1" x14ac:dyDescent="0.25">
      <c r="A7" s="154" t="s">
        <v>81</v>
      </c>
      <c r="K7" s="156"/>
      <c r="P7" s="205" t="s">
        <v>82</v>
      </c>
      <c r="Q7" s="206"/>
      <c r="R7" s="206"/>
      <c r="S7" s="157"/>
      <c r="W7" s="158" t="s">
        <v>78</v>
      </c>
      <c r="X7" s="159"/>
      <c r="Y7" s="160"/>
      <c r="Z7" s="159"/>
      <c r="AA7" s="159"/>
      <c r="AB7" s="159"/>
      <c r="AC7" s="159"/>
      <c r="AD7" s="159"/>
      <c r="AE7" s="161"/>
    </row>
    <row r="8" spans="1:31" s="162" customFormat="1" ht="30" customHeight="1" thickBot="1" x14ac:dyDescent="0.2">
      <c r="A8" s="163" t="s">
        <v>29</v>
      </c>
      <c r="B8" s="201" t="s">
        <v>30</v>
      </c>
      <c r="C8" s="202" t="s">
        <v>25</v>
      </c>
      <c r="D8" s="202" t="s">
        <v>31</v>
      </c>
      <c r="E8" s="164" t="s">
        <v>18</v>
      </c>
      <c r="F8" s="164" t="s">
        <v>22</v>
      </c>
      <c r="G8" s="164" t="s">
        <v>10</v>
      </c>
      <c r="H8" s="164" t="s">
        <v>21</v>
      </c>
      <c r="I8" s="164" t="s">
        <v>19</v>
      </c>
      <c r="J8" s="164" t="s">
        <v>32</v>
      </c>
      <c r="K8" s="165" t="s">
        <v>33</v>
      </c>
      <c r="L8" s="166" t="s">
        <v>26</v>
      </c>
      <c r="M8" s="164" t="s">
        <v>34</v>
      </c>
      <c r="N8" s="164" t="s">
        <v>11</v>
      </c>
      <c r="O8" s="167" t="s">
        <v>35</v>
      </c>
      <c r="P8" s="167" t="s">
        <v>36</v>
      </c>
      <c r="Q8" s="168" t="s">
        <v>37</v>
      </c>
      <c r="R8" s="169" t="s">
        <v>470</v>
      </c>
      <c r="S8" s="169" t="s">
        <v>38</v>
      </c>
      <c r="T8" s="170" t="s">
        <v>79</v>
      </c>
      <c r="U8" s="171" t="s">
        <v>80</v>
      </c>
      <c r="V8" s="172" t="s">
        <v>40</v>
      </c>
      <c r="W8" s="165" t="s">
        <v>41</v>
      </c>
      <c r="X8" s="165" t="s">
        <v>42</v>
      </c>
      <c r="Y8" s="173" t="s">
        <v>427</v>
      </c>
      <c r="Z8" s="165" t="s">
        <v>47</v>
      </c>
      <c r="AA8" s="174" t="s">
        <v>27</v>
      </c>
      <c r="AB8" s="175" t="s">
        <v>28</v>
      </c>
      <c r="AC8" s="164" t="s">
        <v>39</v>
      </c>
      <c r="AD8" s="164" t="s">
        <v>43</v>
      </c>
      <c r="AE8" s="176" t="s">
        <v>12</v>
      </c>
    </row>
    <row r="9" spans="1:31" s="162" customFormat="1" ht="102.75" customHeight="1" x14ac:dyDescent="0.15">
      <c r="A9" s="177">
        <v>2007</v>
      </c>
      <c r="B9" s="178" t="s">
        <v>428</v>
      </c>
      <c r="C9" s="179">
        <v>225002405</v>
      </c>
      <c r="D9" s="180" t="s">
        <v>429</v>
      </c>
      <c r="E9" s="177" t="s">
        <v>23</v>
      </c>
      <c r="F9" s="181">
        <v>3290</v>
      </c>
      <c r="G9" s="177" t="s">
        <v>430</v>
      </c>
      <c r="H9" s="181" t="s">
        <v>68</v>
      </c>
      <c r="I9" s="181" t="s">
        <v>66</v>
      </c>
      <c r="J9" s="181" t="s">
        <v>431</v>
      </c>
      <c r="K9" s="181"/>
      <c r="L9" s="181" t="s">
        <v>432</v>
      </c>
      <c r="M9" s="181">
        <v>1994</v>
      </c>
      <c r="N9" s="181"/>
      <c r="O9" s="177">
        <v>1</v>
      </c>
      <c r="P9" s="177" t="s">
        <v>45</v>
      </c>
      <c r="Q9" s="181" t="s">
        <v>444</v>
      </c>
      <c r="R9" s="177" t="s">
        <v>433</v>
      </c>
      <c r="S9" s="181" t="s">
        <v>434</v>
      </c>
      <c r="T9" s="177"/>
      <c r="U9" s="181"/>
      <c r="V9" s="181" t="s">
        <v>435</v>
      </c>
      <c r="W9" s="181" t="s">
        <v>436</v>
      </c>
      <c r="X9" s="181" t="s">
        <v>437</v>
      </c>
      <c r="Y9" s="177"/>
      <c r="Z9" s="177"/>
      <c r="AA9" s="177" t="s">
        <v>438</v>
      </c>
      <c r="AB9" s="177" t="s">
        <v>439</v>
      </c>
      <c r="AC9" s="181"/>
      <c r="AD9" s="181">
        <v>18</v>
      </c>
      <c r="AE9" s="181"/>
    </row>
    <row r="10" spans="1:31" s="162" customFormat="1" ht="84" customHeight="1" x14ac:dyDescent="0.15">
      <c r="A10" s="182">
        <v>2007</v>
      </c>
      <c r="B10" s="183" t="s">
        <v>440</v>
      </c>
      <c r="C10" s="184">
        <v>225002405</v>
      </c>
      <c r="D10" s="185" t="s">
        <v>429</v>
      </c>
      <c r="E10" s="182" t="s">
        <v>24</v>
      </c>
      <c r="F10" s="186">
        <v>3399</v>
      </c>
      <c r="G10" s="182" t="s">
        <v>471</v>
      </c>
      <c r="H10" s="186" t="s">
        <v>68</v>
      </c>
      <c r="I10" s="186" t="s">
        <v>66</v>
      </c>
      <c r="J10" s="186" t="s">
        <v>50</v>
      </c>
      <c r="K10" s="186"/>
      <c r="L10" s="186" t="s">
        <v>432</v>
      </c>
      <c r="M10" s="186">
        <v>1994</v>
      </c>
      <c r="N10" s="186"/>
      <c r="O10" s="182">
        <v>1</v>
      </c>
      <c r="P10" s="182" t="s">
        <v>45</v>
      </c>
      <c r="Q10" s="186" t="s">
        <v>444</v>
      </c>
      <c r="R10" s="182" t="s">
        <v>433</v>
      </c>
      <c r="S10" s="186" t="s">
        <v>434</v>
      </c>
      <c r="T10" s="182"/>
      <c r="U10" s="186"/>
      <c r="V10" s="186" t="s">
        <v>441</v>
      </c>
      <c r="W10" s="186" t="s">
        <v>442</v>
      </c>
      <c r="X10" s="186" t="s">
        <v>443</v>
      </c>
      <c r="Y10" s="182"/>
      <c r="Z10" s="182"/>
      <c r="AA10" s="182"/>
      <c r="AB10" s="182"/>
      <c r="AC10" s="186"/>
      <c r="AD10" s="186">
        <v>19</v>
      </c>
      <c r="AE10" s="186"/>
    </row>
    <row r="11" spans="1:31" s="162" customFormat="1" ht="55.5" customHeight="1" x14ac:dyDescent="0.15">
      <c r="A11" s="187">
        <v>2007</v>
      </c>
      <c r="B11" s="188" t="s">
        <v>440</v>
      </c>
      <c r="C11" s="189">
        <v>225002405</v>
      </c>
      <c r="D11" s="190" t="s">
        <v>429</v>
      </c>
      <c r="E11" s="187" t="s">
        <v>23</v>
      </c>
      <c r="F11" s="191">
        <v>3400</v>
      </c>
      <c r="G11" s="191"/>
      <c r="H11" s="191" t="s">
        <v>68</v>
      </c>
      <c r="I11" s="191" t="s">
        <v>68</v>
      </c>
      <c r="J11" s="191" t="s">
        <v>160</v>
      </c>
      <c r="K11" s="191"/>
      <c r="L11" s="191" t="s">
        <v>432</v>
      </c>
      <c r="M11" s="191">
        <v>1994</v>
      </c>
      <c r="N11" s="191"/>
      <c r="O11" s="187">
        <v>1</v>
      </c>
      <c r="P11" s="187" t="s">
        <v>49</v>
      </c>
      <c r="Q11" s="191" t="s">
        <v>444</v>
      </c>
      <c r="R11" s="187" t="s">
        <v>433</v>
      </c>
      <c r="S11" s="191" t="s">
        <v>434</v>
      </c>
      <c r="T11" s="187"/>
      <c r="U11" s="191"/>
      <c r="V11" s="191" t="s">
        <v>445</v>
      </c>
      <c r="W11" s="191" t="s">
        <v>446</v>
      </c>
      <c r="X11" s="191" t="s">
        <v>447</v>
      </c>
      <c r="Y11" s="187">
        <v>23500</v>
      </c>
      <c r="Z11" s="187" t="s">
        <v>472</v>
      </c>
      <c r="AA11" s="191" t="s">
        <v>473</v>
      </c>
      <c r="AB11" s="187" t="s">
        <v>448</v>
      </c>
      <c r="AC11" s="191"/>
      <c r="AD11" s="191">
        <v>20</v>
      </c>
      <c r="AE11" s="191"/>
    </row>
    <row r="12" spans="1:31" s="162" customFormat="1" ht="58.5" customHeight="1" x14ac:dyDescent="0.15">
      <c r="A12" s="187">
        <v>2007</v>
      </c>
      <c r="B12" s="188" t="s">
        <v>440</v>
      </c>
      <c r="C12" s="189">
        <v>225002405</v>
      </c>
      <c r="D12" s="190" t="s">
        <v>429</v>
      </c>
      <c r="E12" s="187" t="s">
        <v>23</v>
      </c>
      <c r="F12" s="191">
        <v>3400</v>
      </c>
      <c r="G12" s="191"/>
      <c r="H12" s="191" t="s">
        <v>68</v>
      </c>
      <c r="I12" s="191" t="s">
        <v>68</v>
      </c>
      <c r="J12" s="191" t="s">
        <v>160</v>
      </c>
      <c r="K12" s="191"/>
      <c r="L12" s="191" t="s">
        <v>432</v>
      </c>
      <c r="M12" s="191">
        <v>1994</v>
      </c>
      <c r="N12" s="191"/>
      <c r="O12" s="187">
        <v>1</v>
      </c>
      <c r="P12" s="187" t="s">
        <v>49</v>
      </c>
      <c r="Q12" s="191" t="s">
        <v>444</v>
      </c>
      <c r="R12" s="187" t="s">
        <v>433</v>
      </c>
      <c r="S12" s="191" t="s">
        <v>434</v>
      </c>
      <c r="T12" s="187"/>
      <c r="U12" s="191"/>
      <c r="V12" s="191" t="s">
        <v>449</v>
      </c>
      <c r="W12" s="191" t="s">
        <v>450</v>
      </c>
      <c r="X12" s="191" t="s">
        <v>447</v>
      </c>
      <c r="Y12" s="187">
        <v>11900</v>
      </c>
      <c r="Z12" s="187" t="s">
        <v>472</v>
      </c>
      <c r="AA12" s="191" t="s">
        <v>474</v>
      </c>
      <c r="AB12" s="187" t="s">
        <v>448</v>
      </c>
      <c r="AC12" s="191"/>
      <c r="AD12" s="191">
        <v>21</v>
      </c>
      <c r="AE12" s="191"/>
    </row>
    <row r="13" spans="1:31" s="162" customFormat="1" ht="77.25" customHeight="1" x14ac:dyDescent="0.15">
      <c r="A13" s="187">
        <v>2007</v>
      </c>
      <c r="B13" s="188" t="s">
        <v>440</v>
      </c>
      <c r="C13" s="189">
        <v>225002405</v>
      </c>
      <c r="D13" s="190" t="s">
        <v>429</v>
      </c>
      <c r="E13" s="187" t="s">
        <v>23</v>
      </c>
      <c r="F13" s="191">
        <v>3400</v>
      </c>
      <c r="G13" s="191"/>
      <c r="H13" s="191" t="s">
        <v>68</v>
      </c>
      <c r="I13" s="191" t="s">
        <v>68</v>
      </c>
      <c r="J13" s="191" t="s">
        <v>160</v>
      </c>
      <c r="K13" s="191"/>
      <c r="L13" s="191" t="s">
        <v>432</v>
      </c>
      <c r="M13" s="191">
        <v>1994</v>
      </c>
      <c r="N13" s="191"/>
      <c r="O13" s="187">
        <v>1</v>
      </c>
      <c r="P13" s="187" t="s">
        <v>49</v>
      </c>
      <c r="Q13" s="191" t="s">
        <v>444</v>
      </c>
      <c r="R13" s="187" t="s">
        <v>433</v>
      </c>
      <c r="S13" s="191" t="s">
        <v>434</v>
      </c>
      <c r="T13" s="187"/>
      <c r="U13" s="191"/>
      <c r="V13" s="191" t="s">
        <v>451</v>
      </c>
      <c r="W13" s="191" t="s">
        <v>452</v>
      </c>
      <c r="X13" s="191" t="s">
        <v>447</v>
      </c>
      <c r="Y13" s="187">
        <v>21700</v>
      </c>
      <c r="Z13" s="187" t="s">
        <v>472</v>
      </c>
      <c r="AA13" s="191" t="s">
        <v>475</v>
      </c>
      <c r="AB13" s="187" t="s">
        <v>448</v>
      </c>
      <c r="AC13" s="191"/>
      <c r="AD13" s="191">
        <v>22</v>
      </c>
      <c r="AE13" s="191"/>
    </row>
    <row r="14" spans="1:31" s="162" customFormat="1" ht="92.25" customHeight="1" x14ac:dyDescent="0.15">
      <c r="A14" s="135">
        <v>2007</v>
      </c>
      <c r="B14" s="192" t="s">
        <v>453</v>
      </c>
      <c r="C14" s="193">
        <v>225002407</v>
      </c>
      <c r="D14" s="194" t="s">
        <v>454</v>
      </c>
      <c r="E14" s="135" t="s">
        <v>23</v>
      </c>
      <c r="F14" s="134">
        <v>3400</v>
      </c>
      <c r="G14" s="134"/>
      <c r="H14" s="134" t="s">
        <v>68</v>
      </c>
      <c r="I14" s="134" t="s">
        <v>68</v>
      </c>
      <c r="J14" s="134" t="s">
        <v>160</v>
      </c>
      <c r="K14" s="134"/>
      <c r="L14" s="134" t="s">
        <v>455</v>
      </c>
      <c r="M14" s="134">
        <v>1994</v>
      </c>
      <c r="N14" s="134"/>
      <c r="O14" s="135">
        <v>1</v>
      </c>
      <c r="P14" s="135" t="s">
        <v>49</v>
      </c>
      <c r="Q14" s="134" t="s">
        <v>444</v>
      </c>
      <c r="R14" s="135" t="s">
        <v>433</v>
      </c>
      <c r="S14" s="134" t="s">
        <v>434</v>
      </c>
      <c r="T14" s="135"/>
      <c r="U14" s="134"/>
      <c r="V14" s="134" t="s">
        <v>456</v>
      </c>
      <c r="W14" s="134" t="s">
        <v>457</v>
      </c>
      <c r="X14" s="134" t="s">
        <v>447</v>
      </c>
      <c r="Y14" s="135">
        <v>6000</v>
      </c>
      <c r="Z14" s="135" t="s">
        <v>472</v>
      </c>
      <c r="AA14" s="135" t="s">
        <v>476</v>
      </c>
      <c r="AB14" s="135" t="s">
        <v>448</v>
      </c>
      <c r="AC14" s="134"/>
      <c r="AD14" s="134">
        <v>23</v>
      </c>
      <c r="AE14" s="134"/>
    </row>
    <row r="15" spans="1:31" s="162" customFormat="1" ht="84" customHeight="1" x14ac:dyDescent="0.15">
      <c r="A15" s="135">
        <v>2007</v>
      </c>
      <c r="B15" s="192" t="s">
        <v>453</v>
      </c>
      <c r="C15" s="193">
        <v>225002407</v>
      </c>
      <c r="D15" s="194" t="s">
        <v>454</v>
      </c>
      <c r="E15" s="135" t="s">
        <v>24</v>
      </c>
      <c r="F15" s="134">
        <v>3410</v>
      </c>
      <c r="G15" s="134"/>
      <c r="H15" s="134" t="s">
        <v>68</v>
      </c>
      <c r="I15" s="134" t="s">
        <v>68</v>
      </c>
      <c r="J15" s="134" t="s">
        <v>199</v>
      </c>
      <c r="K15" s="134"/>
      <c r="L15" s="134" t="s">
        <v>458</v>
      </c>
      <c r="M15" s="134">
        <v>1994</v>
      </c>
      <c r="N15" s="134"/>
      <c r="O15" s="135">
        <v>1</v>
      </c>
      <c r="P15" s="135" t="s">
        <v>45</v>
      </c>
      <c r="Q15" s="134" t="s">
        <v>444</v>
      </c>
      <c r="R15" s="135" t="s">
        <v>433</v>
      </c>
      <c r="S15" s="134" t="s">
        <v>434</v>
      </c>
      <c r="T15" s="134"/>
      <c r="U15" s="134"/>
      <c r="V15" s="134" t="s">
        <v>459</v>
      </c>
      <c r="W15" s="134" t="s">
        <v>460</v>
      </c>
      <c r="X15" s="134" t="s">
        <v>461</v>
      </c>
      <c r="Y15" s="135">
        <v>2.2999999999999998</v>
      </c>
      <c r="Z15" s="135" t="s">
        <v>194</v>
      </c>
      <c r="AA15" s="135"/>
      <c r="AB15" s="135"/>
      <c r="AC15" s="134"/>
      <c r="AD15" s="134"/>
      <c r="AE15" s="134"/>
    </row>
    <row r="16" spans="1:31" s="162" customFormat="1" ht="64.5" customHeight="1" x14ac:dyDescent="0.15">
      <c r="A16" s="187">
        <v>2007</v>
      </c>
      <c r="B16" s="188" t="s">
        <v>440</v>
      </c>
      <c r="C16" s="189">
        <v>225002405</v>
      </c>
      <c r="D16" s="190" t="s">
        <v>429</v>
      </c>
      <c r="E16" s="187" t="s">
        <v>24</v>
      </c>
      <c r="F16" s="191">
        <v>3410</v>
      </c>
      <c r="G16" s="191"/>
      <c r="H16" s="191" t="s">
        <v>68</v>
      </c>
      <c r="I16" s="191" t="s">
        <v>68</v>
      </c>
      <c r="J16" s="191" t="s">
        <v>199</v>
      </c>
      <c r="K16" s="191"/>
      <c r="L16" s="191" t="s">
        <v>458</v>
      </c>
      <c r="M16" s="191">
        <v>1994</v>
      </c>
      <c r="N16" s="191"/>
      <c r="O16" s="187">
        <v>4</v>
      </c>
      <c r="P16" s="187" t="s">
        <v>45</v>
      </c>
      <c r="Q16" s="191" t="s">
        <v>444</v>
      </c>
      <c r="R16" s="187" t="s">
        <v>433</v>
      </c>
      <c r="S16" s="191" t="s">
        <v>434</v>
      </c>
      <c r="T16" s="191"/>
      <c r="U16" s="191"/>
      <c r="V16" s="191" t="s">
        <v>462</v>
      </c>
      <c r="W16" s="191" t="s">
        <v>463</v>
      </c>
      <c r="X16" s="191" t="s">
        <v>461</v>
      </c>
      <c r="Y16" s="187">
        <v>3.1</v>
      </c>
      <c r="Z16" s="187" t="s">
        <v>194</v>
      </c>
      <c r="AA16" s="187"/>
      <c r="AB16" s="187"/>
      <c r="AC16" s="191"/>
      <c r="AD16" s="191">
        <v>24</v>
      </c>
      <c r="AE16" s="191"/>
    </row>
    <row r="17" spans="1:31" s="162" customFormat="1" ht="72.75" customHeight="1" x14ac:dyDescent="0.15">
      <c r="A17" s="135">
        <v>2007</v>
      </c>
      <c r="B17" s="192" t="s">
        <v>453</v>
      </c>
      <c r="C17" s="193">
        <v>225002407</v>
      </c>
      <c r="D17" s="194" t="s">
        <v>464</v>
      </c>
      <c r="E17" s="135" t="s">
        <v>24</v>
      </c>
      <c r="F17" s="134">
        <v>3410</v>
      </c>
      <c r="G17" s="134"/>
      <c r="H17" s="134" t="s">
        <v>68</v>
      </c>
      <c r="I17" s="134" t="s">
        <v>68</v>
      </c>
      <c r="J17" s="134" t="s">
        <v>199</v>
      </c>
      <c r="K17" s="134"/>
      <c r="L17" s="134" t="s">
        <v>458</v>
      </c>
      <c r="M17" s="134">
        <v>1994</v>
      </c>
      <c r="N17" s="134"/>
      <c r="O17" s="135">
        <v>3</v>
      </c>
      <c r="P17" s="135" t="s">
        <v>45</v>
      </c>
      <c r="Q17" s="134" t="s">
        <v>444</v>
      </c>
      <c r="R17" s="135" t="s">
        <v>433</v>
      </c>
      <c r="S17" s="134" t="s">
        <v>434</v>
      </c>
      <c r="T17" s="134"/>
      <c r="U17" s="134"/>
      <c r="V17" s="134" t="s">
        <v>462</v>
      </c>
      <c r="W17" s="134" t="s">
        <v>460</v>
      </c>
      <c r="X17" s="134" t="s">
        <v>461</v>
      </c>
      <c r="Y17" s="135">
        <v>3.1</v>
      </c>
      <c r="Z17" s="135" t="s">
        <v>194</v>
      </c>
      <c r="AA17" s="135"/>
      <c r="AB17" s="135"/>
      <c r="AC17" s="134"/>
      <c r="AD17" s="134"/>
      <c r="AE17" s="134"/>
    </row>
    <row r="18" spans="1:31" s="162" customFormat="1" ht="58.5" customHeight="1" x14ac:dyDescent="0.15">
      <c r="A18" s="187">
        <v>2007</v>
      </c>
      <c r="B18" s="188" t="s">
        <v>440</v>
      </c>
      <c r="C18" s="189">
        <v>225002405</v>
      </c>
      <c r="D18" s="190" t="s">
        <v>429</v>
      </c>
      <c r="E18" s="187" t="s">
        <v>24</v>
      </c>
      <c r="F18" s="191">
        <v>3410</v>
      </c>
      <c r="G18" s="191"/>
      <c r="H18" s="191" t="s">
        <v>68</v>
      </c>
      <c r="I18" s="191" t="s">
        <v>68</v>
      </c>
      <c r="J18" s="191" t="s">
        <v>199</v>
      </c>
      <c r="K18" s="191"/>
      <c r="L18" s="191" t="s">
        <v>465</v>
      </c>
      <c r="M18" s="191">
        <v>1994</v>
      </c>
      <c r="N18" s="191"/>
      <c r="O18" s="187">
        <v>2</v>
      </c>
      <c r="P18" s="187" t="s">
        <v>45</v>
      </c>
      <c r="Q18" s="191" t="s">
        <v>444</v>
      </c>
      <c r="R18" s="187" t="s">
        <v>433</v>
      </c>
      <c r="S18" s="191" t="s">
        <v>434</v>
      </c>
      <c r="T18" s="191"/>
      <c r="U18" s="191"/>
      <c r="V18" s="191" t="s">
        <v>466</v>
      </c>
      <c r="W18" s="191" t="s">
        <v>467</v>
      </c>
      <c r="X18" s="191" t="s">
        <v>461</v>
      </c>
      <c r="Y18" s="187">
        <v>4.5999999999999996</v>
      </c>
      <c r="Z18" s="187" t="s">
        <v>194</v>
      </c>
      <c r="AA18" s="187"/>
      <c r="AB18" s="187"/>
      <c r="AC18" s="191"/>
      <c r="AD18" s="191"/>
      <c r="AE18" s="191"/>
    </row>
    <row r="19" spans="1:31" ht="58.5" customHeight="1" x14ac:dyDescent="0.15">
      <c r="A19" s="187">
        <v>2007</v>
      </c>
      <c r="B19" s="188" t="s">
        <v>440</v>
      </c>
      <c r="C19" s="189">
        <v>225002405</v>
      </c>
      <c r="D19" s="190" t="s">
        <v>429</v>
      </c>
      <c r="E19" s="187" t="s">
        <v>24</v>
      </c>
      <c r="F19" s="191">
        <v>3410</v>
      </c>
      <c r="G19" s="191"/>
      <c r="H19" s="191" t="s">
        <v>68</v>
      </c>
      <c r="I19" s="191" t="s">
        <v>68</v>
      </c>
      <c r="J19" s="191" t="s">
        <v>199</v>
      </c>
      <c r="K19" s="191"/>
      <c r="L19" s="191" t="s">
        <v>465</v>
      </c>
      <c r="M19" s="191">
        <v>1994</v>
      </c>
      <c r="N19" s="191"/>
      <c r="O19" s="187">
        <v>8</v>
      </c>
      <c r="P19" s="187" t="s">
        <v>45</v>
      </c>
      <c r="Q19" s="191" t="s">
        <v>444</v>
      </c>
      <c r="R19" s="187" t="s">
        <v>433</v>
      </c>
      <c r="S19" s="191" t="s">
        <v>434</v>
      </c>
      <c r="T19" s="191"/>
      <c r="U19" s="191"/>
      <c r="V19" s="191" t="s">
        <v>468</v>
      </c>
      <c r="W19" s="191" t="s">
        <v>467</v>
      </c>
      <c r="X19" s="191" t="s">
        <v>461</v>
      </c>
      <c r="Y19" s="187">
        <v>6.1</v>
      </c>
      <c r="Z19" s="187" t="s">
        <v>194</v>
      </c>
      <c r="AA19" s="187"/>
      <c r="AB19" s="187"/>
      <c r="AC19" s="191"/>
      <c r="AD19" s="191"/>
      <c r="AE19" s="195"/>
    </row>
    <row r="21" spans="1:31" ht="20.100000000000001" customHeight="1" x14ac:dyDescent="0.15">
      <c r="B21"/>
      <c r="C21"/>
    </row>
    <row r="22" spans="1:31" ht="20.100000000000001" customHeight="1" x14ac:dyDescent="0.15">
      <c r="B22"/>
      <c r="C22"/>
    </row>
    <row r="23" spans="1:31" ht="20.100000000000001" customHeight="1" x14ac:dyDescent="0.15">
      <c r="B23"/>
      <c r="C23"/>
    </row>
  </sheetData>
  <phoneticPr fontId="3"/>
  <pageMargins left="0.78740157480314965" right="0.19685039370078741" top="0.78740157480314965" bottom="0" header="0.51181102362204722" footer="0.51181102362204722"/>
  <pageSetup paperSize="9" scale="56" orientation="landscape" r:id="rId1"/>
  <headerFooter alignWithMargins="0">
    <oddHeader>&amp;P / &amp;N ページ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view="pageBreakPreview" zoomScaleNormal="100" zoomScaleSheetLayoutView="100" workbookViewId="0">
      <selection activeCell="N36" sqref="N36"/>
    </sheetView>
  </sheetViews>
  <sheetFormatPr defaultRowHeight="14.25" x14ac:dyDescent="0.15"/>
  <cols>
    <col min="1" max="1" width="5.75" style="141" customWidth="1"/>
    <col min="2" max="2" width="12" style="140" customWidth="1"/>
    <col min="3" max="3" width="13" style="140" customWidth="1"/>
    <col min="4" max="4" width="14.125" style="140" bestFit="1" customWidth="1"/>
    <col min="5" max="5" width="4.75" style="142" bestFit="1" customWidth="1"/>
    <col min="6" max="6" width="39.25" style="140" customWidth="1"/>
    <col min="7" max="7" width="6.75" style="140" customWidth="1"/>
    <col min="8" max="8" width="5.75" style="140" bestFit="1" customWidth="1"/>
    <col min="9" max="10" width="5.75" style="140" customWidth="1"/>
    <col min="11" max="11" width="19" style="5" customWidth="1"/>
    <col min="12" max="12" width="5.625" style="30" customWidth="1"/>
    <col min="13" max="13" width="6.75" style="30" customWidth="1"/>
    <col min="16" max="16384" width="9" style="140"/>
  </cols>
  <sheetData>
    <row r="1" spans="1:17" ht="22.5" customHeight="1" x14ac:dyDescent="0.15">
      <c r="A1" s="2" t="s">
        <v>478</v>
      </c>
      <c r="D1" s="4"/>
      <c r="E1" s="3"/>
      <c r="F1" s="203" t="s">
        <v>477</v>
      </c>
      <c r="G1" s="4"/>
      <c r="H1" s="4"/>
      <c r="I1" s="4"/>
      <c r="J1" s="4"/>
      <c r="K1" s="200">
        <v>40060</v>
      </c>
      <c r="L1" s="29"/>
      <c r="P1" s="140" t="s">
        <v>92</v>
      </c>
    </row>
    <row r="2" spans="1:17" ht="6.75" customHeight="1" thickBot="1" x14ac:dyDescent="0.2">
      <c r="A2" s="3"/>
      <c r="C2" s="2"/>
      <c r="D2" s="4"/>
      <c r="E2" s="3"/>
      <c r="F2" s="4"/>
      <c r="G2" s="4"/>
      <c r="H2" s="4"/>
      <c r="I2" s="4"/>
      <c r="J2" s="4"/>
    </row>
    <row r="3" spans="1:17" s="197" customFormat="1" ht="24" x14ac:dyDescent="0.15">
      <c r="A3" s="49" t="s">
        <v>22</v>
      </c>
      <c r="B3" s="40" t="s">
        <v>103</v>
      </c>
      <c r="C3" s="41" t="s">
        <v>484</v>
      </c>
      <c r="D3" s="41" t="s">
        <v>20</v>
      </c>
      <c r="E3" s="42" t="s">
        <v>7</v>
      </c>
      <c r="F3" s="42" t="s">
        <v>480</v>
      </c>
      <c r="G3" s="42" t="s">
        <v>44</v>
      </c>
      <c r="H3" s="42" t="s">
        <v>481</v>
      </c>
      <c r="I3" s="43" t="s">
        <v>13</v>
      </c>
      <c r="J3" s="43" t="s">
        <v>482</v>
      </c>
      <c r="K3" s="43" t="s">
        <v>17</v>
      </c>
      <c r="L3" s="43" t="s">
        <v>483</v>
      </c>
      <c r="M3" s="94" t="s">
        <v>93</v>
      </c>
      <c r="N3" s="196"/>
      <c r="O3" s="196"/>
      <c r="P3" s="1" t="s">
        <v>416</v>
      </c>
      <c r="Q3" s="1" t="s">
        <v>14</v>
      </c>
    </row>
    <row r="4" spans="1:17" s="197" customFormat="1" ht="36" x14ac:dyDescent="0.15">
      <c r="A4" s="50">
        <v>3100</v>
      </c>
      <c r="B4" s="44" t="s">
        <v>68</v>
      </c>
      <c r="C4" s="6" t="s">
        <v>66</v>
      </c>
      <c r="D4" s="8" t="s">
        <v>412</v>
      </c>
      <c r="E4" s="7" t="s">
        <v>249</v>
      </c>
      <c r="F4" s="8" t="s">
        <v>250</v>
      </c>
      <c r="G4" s="7" t="s">
        <v>251</v>
      </c>
      <c r="H4" s="7" t="s">
        <v>252</v>
      </c>
      <c r="I4" s="13" t="s">
        <v>253</v>
      </c>
      <c r="J4" s="13" t="s">
        <v>253</v>
      </c>
      <c r="K4" s="9" t="s">
        <v>254</v>
      </c>
      <c r="L4" s="13" t="s">
        <v>255</v>
      </c>
      <c r="M4" s="87" t="s">
        <v>256</v>
      </c>
      <c r="N4" s="196"/>
      <c r="O4" s="196"/>
      <c r="P4" s="198" t="s">
        <v>417</v>
      </c>
      <c r="Q4" s="1" t="s">
        <v>15</v>
      </c>
    </row>
    <row r="5" spans="1:17" s="197" customFormat="1" ht="27.75" customHeight="1" x14ac:dyDescent="0.15">
      <c r="A5" s="50">
        <v>3110</v>
      </c>
      <c r="B5" s="44" t="s">
        <v>68</v>
      </c>
      <c r="C5" s="6" t="s">
        <v>66</v>
      </c>
      <c r="D5" s="8" t="s">
        <v>413</v>
      </c>
      <c r="E5" s="7" t="s">
        <v>249</v>
      </c>
      <c r="F5" s="8" t="s">
        <v>250</v>
      </c>
      <c r="G5" s="7" t="s">
        <v>251</v>
      </c>
      <c r="H5" s="7" t="s">
        <v>252</v>
      </c>
      <c r="I5" s="13" t="s">
        <v>253</v>
      </c>
      <c r="J5" s="13" t="s">
        <v>253</v>
      </c>
      <c r="K5" s="9" t="s">
        <v>257</v>
      </c>
      <c r="L5" s="13" t="s">
        <v>255</v>
      </c>
      <c r="M5" s="87" t="s">
        <v>256</v>
      </c>
      <c r="N5" s="196"/>
      <c r="O5" s="196"/>
      <c r="P5" s="198" t="s">
        <v>418</v>
      </c>
      <c r="Q5" s="1" t="s">
        <v>419</v>
      </c>
    </row>
    <row r="6" spans="1:17" s="197" customFormat="1" ht="24" x14ac:dyDescent="0.15">
      <c r="A6" s="50">
        <v>3120</v>
      </c>
      <c r="B6" s="44" t="s">
        <v>68</v>
      </c>
      <c r="C6" s="6" t="s">
        <v>66</v>
      </c>
      <c r="D6" s="8" t="s">
        <v>52</v>
      </c>
      <c r="E6" s="7" t="s">
        <v>249</v>
      </c>
      <c r="F6" s="8" t="s">
        <v>485</v>
      </c>
      <c r="G6" s="7" t="s">
        <v>251</v>
      </c>
      <c r="H6" s="10" t="s">
        <v>258</v>
      </c>
      <c r="I6" s="22" t="s">
        <v>253</v>
      </c>
      <c r="J6" s="22" t="s">
        <v>253</v>
      </c>
      <c r="K6" s="9" t="s">
        <v>486</v>
      </c>
      <c r="L6" s="13" t="s">
        <v>255</v>
      </c>
      <c r="M6" s="87" t="s">
        <v>256</v>
      </c>
      <c r="N6" s="196"/>
      <c r="O6" s="196"/>
    </row>
    <row r="7" spans="1:17" s="197" customFormat="1" ht="24" x14ac:dyDescent="0.15">
      <c r="A7" s="50">
        <v>3130</v>
      </c>
      <c r="B7" s="44" t="s">
        <v>68</v>
      </c>
      <c r="C7" s="6" t="s">
        <v>66</v>
      </c>
      <c r="D7" s="8" t="s">
        <v>414</v>
      </c>
      <c r="E7" s="7" t="s">
        <v>249</v>
      </c>
      <c r="F7" s="8" t="s">
        <v>259</v>
      </c>
      <c r="G7" s="7" t="s">
        <v>251</v>
      </c>
      <c r="H7" s="10" t="s">
        <v>258</v>
      </c>
      <c r="I7" s="22" t="s">
        <v>253</v>
      </c>
      <c r="J7" s="22" t="s">
        <v>253</v>
      </c>
      <c r="K7" s="9" t="s">
        <v>487</v>
      </c>
      <c r="L7" s="13"/>
      <c r="M7" s="87" t="s">
        <v>256</v>
      </c>
      <c r="N7" s="196"/>
      <c r="O7" s="196"/>
    </row>
    <row r="8" spans="1:17" s="197" customFormat="1" ht="24" x14ac:dyDescent="0.15">
      <c r="A8" s="50">
        <v>3140</v>
      </c>
      <c r="B8" s="44" t="s">
        <v>68</v>
      </c>
      <c r="C8" s="6" t="s">
        <v>66</v>
      </c>
      <c r="D8" s="8" t="s">
        <v>260</v>
      </c>
      <c r="E8" s="7" t="s">
        <v>249</v>
      </c>
      <c r="F8" s="8" t="s">
        <v>261</v>
      </c>
      <c r="G8" s="7" t="s">
        <v>251</v>
      </c>
      <c r="H8" s="7" t="s">
        <v>252</v>
      </c>
      <c r="I8" s="22" t="s">
        <v>253</v>
      </c>
      <c r="J8" s="22" t="s">
        <v>253</v>
      </c>
      <c r="K8" s="9"/>
      <c r="L8" s="13" t="s">
        <v>255</v>
      </c>
      <c r="M8" s="87" t="s">
        <v>256</v>
      </c>
      <c r="N8" s="196"/>
      <c r="O8" s="196"/>
    </row>
    <row r="9" spans="1:17" s="197" customFormat="1" ht="24" x14ac:dyDescent="0.15">
      <c r="A9" s="50">
        <v>3150</v>
      </c>
      <c r="B9" s="44" t="s">
        <v>68</v>
      </c>
      <c r="C9" s="6" t="s">
        <v>66</v>
      </c>
      <c r="D9" s="8" t="s">
        <v>67</v>
      </c>
      <c r="E9" s="7" t="s">
        <v>249</v>
      </c>
      <c r="F9" s="8"/>
      <c r="G9" s="7" t="s">
        <v>251</v>
      </c>
      <c r="H9" s="7" t="s">
        <v>252</v>
      </c>
      <c r="I9" s="22" t="s">
        <v>253</v>
      </c>
      <c r="J9" s="22" t="s">
        <v>253</v>
      </c>
      <c r="K9" s="9"/>
      <c r="L9" s="13" t="s">
        <v>255</v>
      </c>
      <c r="M9" s="87" t="s">
        <v>256</v>
      </c>
      <c r="N9" s="196"/>
      <c r="O9" s="196"/>
    </row>
    <row r="10" spans="1:17" s="197" customFormat="1" ht="36" x14ac:dyDescent="0.15">
      <c r="A10" s="50">
        <v>3160</v>
      </c>
      <c r="B10" s="44" t="s">
        <v>68</v>
      </c>
      <c r="C10" s="6" t="s">
        <v>66</v>
      </c>
      <c r="D10" s="11" t="s">
        <v>262</v>
      </c>
      <c r="E10" s="7" t="s">
        <v>249</v>
      </c>
      <c r="F10" s="11"/>
      <c r="G10" s="7" t="s">
        <v>263</v>
      </c>
      <c r="H10" s="7" t="s">
        <v>258</v>
      </c>
      <c r="I10" s="22" t="s">
        <v>253</v>
      </c>
      <c r="J10" s="22" t="s">
        <v>253</v>
      </c>
      <c r="K10" s="9" t="s">
        <v>420</v>
      </c>
      <c r="L10" s="13" t="s">
        <v>255</v>
      </c>
      <c r="M10" s="87" t="s">
        <v>256</v>
      </c>
      <c r="N10" s="196"/>
      <c r="O10" s="196"/>
    </row>
    <row r="11" spans="1:17" s="197" customFormat="1" ht="12" x14ac:dyDescent="0.15">
      <c r="A11" s="50">
        <v>3170</v>
      </c>
      <c r="B11" s="44" t="s">
        <v>68</v>
      </c>
      <c r="C11" s="6" t="s">
        <v>66</v>
      </c>
      <c r="D11" s="12" t="s">
        <v>264</v>
      </c>
      <c r="E11" s="7" t="s">
        <v>249</v>
      </c>
      <c r="F11" s="11" t="s">
        <v>265</v>
      </c>
      <c r="G11" s="7" t="s">
        <v>251</v>
      </c>
      <c r="H11" s="7" t="s">
        <v>258</v>
      </c>
      <c r="I11" s="22" t="s">
        <v>253</v>
      </c>
      <c r="J11" s="22" t="s">
        <v>253</v>
      </c>
      <c r="K11" s="9"/>
      <c r="L11" s="13"/>
      <c r="M11" s="87" t="s">
        <v>256</v>
      </c>
      <c r="N11" s="196"/>
      <c r="O11" s="196"/>
    </row>
    <row r="12" spans="1:17" s="197" customFormat="1" ht="12" x14ac:dyDescent="0.15">
      <c r="A12" s="50">
        <v>3180</v>
      </c>
      <c r="B12" s="44" t="s">
        <v>68</v>
      </c>
      <c r="C12" s="6" t="s">
        <v>66</v>
      </c>
      <c r="D12" s="12" t="s">
        <v>266</v>
      </c>
      <c r="E12" s="7" t="s">
        <v>249</v>
      </c>
      <c r="F12" s="11" t="s">
        <v>267</v>
      </c>
      <c r="G12" s="7" t="s">
        <v>251</v>
      </c>
      <c r="H12" s="7" t="s">
        <v>252</v>
      </c>
      <c r="I12" s="22" t="s">
        <v>253</v>
      </c>
      <c r="J12" s="22" t="s">
        <v>253</v>
      </c>
      <c r="K12" s="9"/>
      <c r="L12" s="13"/>
      <c r="M12" s="87" t="s">
        <v>256</v>
      </c>
      <c r="N12" s="196"/>
      <c r="O12" s="196"/>
    </row>
    <row r="13" spans="1:17" s="197" customFormat="1" ht="12" x14ac:dyDescent="0.15">
      <c r="A13" s="50">
        <v>3181</v>
      </c>
      <c r="B13" s="44" t="s">
        <v>68</v>
      </c>
      <c r="C13" s="6" t="s">
        <v>66</v>
      </c>
      <c r="D13" s="12" t="s">
        <v>268</v>
      </c>
      <c r="E13" s="7" t="s">
        <v>269</v>
      </c>
      <c r="F13" s="11" t="s">
        <v>270</v>
      </c>
      <c r="G13" s="7" t="s">
        <v>263</v>
      </c>
      <c r="H13" s="7" t="s">
        <v>271</v>
      </c>
      <c r="I13" s="13"/>
      <c r="J13" s="13"/>
      <c r="K13" s="9"/>
      <c r="L13" s="13"/>
      <c r="M13" s="87" t="s">
        <v>256</v>
      </c>
      <c r="N13" s="196"/>
      <c r="O13" s="196"/>
    </row>
    <row r="14" spans="1:17" s="197" customFormat="1" ht="12" x14ac:dyDescent="0.15">
      <c r="A14" s="50">
        <v>3190</v>
      </c>
      <c r="B14" s="44" t="s">
        <v>68</v>
      </c>
      <c r="C14" s="6" t="s">
        <v>66</v>
      </c>
      <c r="D14" s="12" t="s">
        <v>272</v>
      </c>
      <c r="E14" s="7" t="s">
        <v>249</v>
      </c>
      <c r="F14" s="11" t="s">
        <v>273</v>
      </c>
      <c r="G14" s="7" t="s">
        <v>263</v>
      </c>
      <c r="H14" s="7" t="s">
        <v>258</v>
      </c>
      <c r="I14" s="22" t="s">
        <v>253</v>
      </c>
      <c r="J14" s="22" t="s">
        <v>253</v>
      </c>
      <c r="K14" s="9" t="s">
        <v>274</v>
      </c>
      <c r="L14" s="13"/>
      <c r="M14" s="87" t="s">
        <v>256</v>
      </c>
      <c r="N14" s="196"/>
      <c r="O14" s="196"/>
    </row>
    <row r="15" spans="1:17" s="197" customFormat="1" ht="12" x14ac:dyDescent="0.15">
      <c r="A15" s="51">
        <v>3200</v>
      </c>
      <c r="B15" s="44" t="s">
        <v>68</v>
      </c>
      <c r="C15" s="6" t="s">
        <v>66</v>
      </c>
      <c r="D15" s="12" t="s">
        <v>275</v>
      </c>
      <c r="E15" s="13" t="s">
        <v>249</v>
      </c>
      <c r="F15" s="11" t="s">
        <v>273</v>
      </c>
      <c r="G15" s="7" t="s">
        <v>263</v>
      </c>
      <c r="H15" s="7" t="s">
        <v>258</v>
      </c>
      <c r="I15" s="22" t="s">
        <v>253</v>
      </c>
      <c r="J15" s="22" t="s">
        <v>253</v>
      </c>
      <c r="K15" s="9" t="s">
        <v>274</v>
      </c>
      <c r="L15" s="13"/>
      <c r="M15" s="87" t="s">
        <v>256</v>
      </c>
      <c r="N15" s="196"/>
      <c r="O15" s="196"/>
    </row>
    <row r="16" spans="1:17" s="197" customFormat="1" ht="12" x14ac:dyDescent="0.15">
      <c r="A16" s="51">
        <v>3210</v>
      </c>
      <c r="B16" s="44" t="s">
        <v>68</v>
      </c>
      <c r="C16" s="6" t="s">
        <v>66</v>
      </c>
      <c r="D16" s="12" t="s">
        <v>276</v>
      </c>
      <c r="E16" s="13" t="s">
        <v>249</v>
      </c>
      <c r="F16" s="11" t="s">
        <v>273</v>
      </c>
      <c r="G16" s="7" t="s">
        <v>263</v>
      </c>
      <c r="H16" s="7" t="s">
        <v>258</v>
      </c>
      <c r="I16" s="22" t="s">
        <v>253</v>
      </c>
      <c r="J16" s="22" t="s">
        <v>253</v>
      </c>
      <c r="K16" s="9" t="s">
        <v>274</v>
      </c>
      <c r="L16" s="13"/>
      <c r="M16" s="87" t="s">
        <v>256</v>
      </c>
      <c r="N16" s="196"/>
      <c r="O16" s="196"/>
    </row>
    <row r="17" spans="1:15" s="197" customFormat="1" ht="12" x14ac:dyDescent="0.15">
      <c r="A17" s="50">
        <v>3220</v>
      </c>
      <c r="B17" s="44" t="s">
        <v>68</v>
      </c>
      <c r="C17" s="6" t="s">
        <v>66</v>
      </c>
      <c r="D17" s="12" t="s">
        <v>277</v>
      </c>
      <c r="E17" s="13" t="s">
        <v>249</v>
      </c>
      <c r="F17" s="11" t="s">
        <v>278</v>
      </c>
      <c r="G17" s="7" t="s">
        <v>263</v>
      </c>
      <c r="H17" s="7" t="s">
        <v>258</v>
      </c>
      <c r="I17" s="22" t="s">
        <v>253</v>
      </c>
      <c r="J17" s="22" t="s">
        <v>253</v>
      </c>
      <c r="K17" s="9" t="s">
        <v>274</v>
      </c>
      <c r="L17" s="13"/>
      <c r="M17" s="87" t="s">
        <v>256</v>
      </c>
      <c r="N17" s="196"/>
      <c r="O17" s="196"/>
    </row>
    <row r="18" spans="1:15" s="197" customFormat="1" ht="12" x14ac:dyDescent="0.15">
      <c r="A18" s="50">
        <v>3230</v>
      </c>
      <c r="B18" s="44" t="s">
        <v>68</v>
      </c>
      <c r="C18" s="6" t="s">
        <v>66</v>
      </c>
      <c r="D18" s="12" t="s">
        <v>279</v>
      </c>
      <c r="E18" s="7" t="s">
        <v>249</v>
      </c>
      <c r="F18" s="11" t="s">
        <v>280</v>
      </c>
      <c r="G18" s="7" t="s">
        <v>263</v>
      </c>
      <c r="H18" s="7" t="s">
        <v>258</v>
      </c>
      <c r="I18" s="22" t="s">
        <v>253</v>
      </c>
      <c r="J18" s="22" t="s">
        <v>253</v>
      </c>
      <c r="K18" s="9" t="s">
        <v>274</v>
      </c>
      <c r="L18" s="13"/>
      <c r="M18" s="87" t="s">
        <v>256</v>
      </c>
      <c r="N18" s="196"/>
      <c r="O18" s="196"/>
    </row>
    <row r="19" spans="1:15" s="197" customFormat="1" ht="12" x14ac:dyDescent="0.15">
      <c r="A19" s="51">
        <v>3240</v>
      </c>
      <c r="B19" s="44" t="s">
        <v>68</v>
      </c>
      <c r="C19" s="6" t="s">
        <v>66</v>
      </c>
      <c r="D19" s="12" t="s">
        <v>281</v>
      </c>
      <c r="E19" s="7" t="s">
        <v>249</v>
      </c>
      <c r="F19" s="11"/>
      <c r="G19" s="7" t="s">
        <v>263</v>
      </c>
      <c r="H19" s="7" t="s">
        <v>258</v>
      </c>
      <c r="I19" s="22" t="s">
        <v>253</v>
      </c>
      <c r="J19" s="22" t="s">
        <v>253</v>
      </c>
      <c r="K19" s="9" t="s">
        <v>274</v>
      </c>
      <c r="L19" s="13"/>
      <c r="M19" s="87" t="s">
        <v>256</v>
      </c>
      <c r="N19" s="196"/>
      <c r="O19" s="196"/>
    </row>
    <row r="20" spans="1:15" s="197" customFormat="1" ht="12" x14ac:dyDescent="0.15">
      <c r="A20" s="51">
        <v>3250</v>
      </c>
      <c r="B20" s="44" t="s">
        <v>68</v>
      </c>
      <c r="C20" s="6" t="s">
        <v>66</v>
      </c>
      <c r="D20" s="12" t="s">
        <v>282</v>
      </c>
      <c r="E20" s="7" t="s">
        <v>249</v>
      </c>
      <c r="F20" s="11"/>
      <c r="G20" s="7" t="s">
        <v>263</v>
      </c>
      <c r="H20" s="7" t="s">
        <v>258</v>
      </c>
      <c r="I20" s="22" t="s">
        <v>253</v>
      </c>
      <c r="J20" s="22" t="s">
        <v>253</v>
      </c>
      <c r="K20" s="9" t="s">
        <v>274</v>
      </c>
      <c r="L20" s="13"/>
      <c r="M20" s="87" t="s">
        <v>256</v>
      </c>
      <c r="N20" s="196"/>
      <c r="O20" s="196"/>
    </row>
    <row r="21" spans="1:15" s="197" customFormat="1" ht="12" x14ac:dyDescent="0.15">
      <c r="A21" s="51">
        <v>3260</v>
      </c>
      <c r="B21" s="44" t="s">
        <v>68</v>
      </c>
      <c r="C21" s="6" t="s">
        <v>66</v>
      </c>
      <c r="D21" s="8" t="s">
        <v>283</v>
      </c>
      <c r="E21" s="7" t="s">
        <v>249</v>
      </c>
      <c r="F21" s="14" t="s">
        <v>284</v>
      </c>
      <c r="G21" s="7" t="s">
        <v>263</v>
      </c>
      <c r="H21" s="10" t="s">
        <v>285</v>
      </c>
      <c r="I21" s="22"/>
      <c r="J21" s="22"/>
      <c r="K21" s="9"/>
      <c r="L21" s="13"/>
      <c r="M21" s="87" t="s">
        <v>256</v>
      </c>
      <c r="N21" s="196"/>
      <c r="O21" s="196"/>
    </row>
    <row r="22" spans="1:15" s="197" customFormat="1" ht="12" x14ac:dyDescent="0.15">
      <c r="A22" s="51">
        <v>3270</v>
      </c>
      <c r="B22" s="44" t="s">
        <v>68</v>
      </c>
      <c r="C22" s="6" t="s">
        <v>66</v>
      </c>
      <c r="D22" s="8" t="s">
        <v>286</v>
      </c>
      <c r="E22" s="7" t="s">
        <v>249</v>
      </c>
      <c r="F22" s="8" t="s">
        <v>287</v>
      </c>
      <c r="G22" s="7" t="s">
        <v>263</v>
      </c>
      <c r="H22" s="10" t="s">
        <v>285</v>
      </c>
      <c r="I22" s="22"/>
      <c r="J22" s="22"/>
      <c r="K22" s="9"/>
      <c r="L22" s="13"/>
      <c r="M22" s="87" t="s">
        <v>256</v>
      </c>
      <c r="N22" s="196"/>
      <c r="O22" s="196"/>
    </row>
    <row r="23" spans="1:15" s="197" customFormat="1" ht="12" x14ac:dyDescent="0.15">
      <c r="A23" s="51">
        <v>3280</v>
      </c>
      <c r="B23" s="44" t="s">
        <v>68</v>
      </c>
      <c r="C23" s="6" t="s">
        <v>66</v>
      </c>
      <c r="D23" s="8" t="s">
        <v>288</v>
      </c>
      <c r="E23" s="7" t="s">
        <v>249</v>
      </c>
      <c r="F23" s="15" t="s">
        <v>289</v>
      </c>
      <c r="G23" s="7" t="s">
        <v>263</v>
      </c>
      <c r="H23" s="7" t="s">
        <v>271</v>
      </c>
      <c r="I23" s="13"/>
      <c r="J23" s="13"/>
      <c r="K23" s="9"/>
      <c r="L23" s="13"/>
      <c r="M23" s="87" t="s">
        <v>256</v>
      </c>
      <c r="N23" s="196"/>
      <c r="O23" s="196"/>
    </row>
    <row r="24" spans="1:15" s="197" customFormat="1" ht="12" x14ac:dyDescent="0.15">
      <c r="A24" s="51">
        <v>3290</v>
      </c>
      <c r="B24" s="44" t="s">
        <v>68</v>
      </c>
      <c r="C24" s="6" t="s">
        <v>66</v>
      </c>
      <c r="D24" s="8" t="s">
        <v>53</v>
      </c>
      <c r="E24" s="7" t="s">
        <v>249</v>
      </c>
      <c r="F24" s="15" t="s">
        <v>290</v>
      </c>
      <c r="G24" s="7" t="s">
        <v>263</v>
      </c>
      <c r="H24" s="16" t="s">
        <v>291</v>
      </c>
      <c r="I24" s="23"/>
      <c r="J24" s="23"/>
      <c r="K24" s="9"/>
      <c r="L24" s="13"/>
      <c r="M24" s="87" t="s">
        <v>256</v>
      </c>
      <c r="N24" s="196"/>
      <c r="O24" s="196"/>
    </row>
    <row r="25" spans="1:15" s="197" customFormat="1" ht="12" x14ac:dyDescent="0.15">
      <c r="A25" s="51">
        <v>3300</v>
      </c>
      <c r="B25" s="44" t="s">
        <v>68</v>
      </c>
      <c r="C25" s="6" t="s">
        <v>66</v>
      </c>
      <c r="D25" s="8" t="s">
        <v>292</v>
      </c>
      <c r="E25" s="7" t="s">
        <v>249</v>
      </c>
      <c r="F25" s="15" t="s">
        <v>293</v>
      </c>
      <c r="G25" s="7" t="s">
        <v>263</v>
      </c>
      <c r="H25" s="16" t="s">
        <v>291</v>
      </c>
      <c r="I25" s="23"/>
      <c r="J25" s="23"/>
      <c r="K25" s="9"/>
      <c r="L25" s="13"/>
      <c r="M25" s="87" t="s">
        <v>256</v>
      </c>
      <c r="N25" s="196"/>
      <c r="O25" s="196"/>
    </row>
    <row r="26" spans="1:15" s="197" customFormat="1" ht="12" x14ac:dyDescent="0.15">
      <c r="A26" s="51">
        <v>3399</v>
      </c>
      <c r="B26" s="44" t="s">
        <v>68</v>
      </c>
      <c r="C26" s="6" t="s">
        <v>66</v>
      </c>
      <c r="D26" s="8" t="s">
        <v>294</v>
      </c>
      <c r="E26" s="7" t="s">
        <v>269</v>
      </c>
      <c r="F26" s="15"/>
      <c r="G26" s="7" t="s">
        <v>263</v>
      </c>
      <c r="H26" s="7" t="s">
        <v>291</v>
      </c>
      <c r="I26" s="13"/>
      <c r="J26" s="13"/>
      <c r="K26" s="9" t="s">
        <v>295</v>
      </c>
      <c r="L26" s="13"/>
      <c r="M26" s="87" t="s">
        <v>256</v>
      </c>
      <c r="N26" s="196"/>
      <c r="O26" s="196"/>
    </row>
    <row r="27" spans="1:15" s="197" customFormat="1" ht="12" x14ac:dyDescent="0.15">
      <c r="A27" s="50">
        <v>3400</v>
      </c>
      <c r="B27" s="44" t="s">
        <v>68</v>
      </c>
      <c r="C27" s="6" t="s">
        <v>68</v>
      </c>
      <c r="D27" s="15" t="s">
        <v>296</v>
      </c>
      <c r="E27" s="7" t="s">
        <v>249</v>
      </c>
      <c r="F27" s="8" t="s">
        <v>297</v>
      </c>
      <c r="G27" s="7" t="s">
        <v>251</v>
      </c>
      <c r="H27" s="16" t="s">
        <v>298</v>
      </c>
      <c r="I27" s="22" t="s">
        <v>253</v>
      </c>
      <c r="J27" s="22" t="s">
        <v>253</v>
      </c>
      <c r="K27" s="9" t="s">
        <v>299</v>
      </c>
      <c r="L27" s="13"/>
      <c r="M27" s="87" t="s">
        <v>256</v>
      </c>
      <c r="N27" s="196"/>
      <c r="O27" s="196"/>
    </row>
    <row r="28" spans="1:15" s="197" customFormat="1" ht="13.5" customHeight="1" x14ac:dyDescent="0.15">
      <c r="A28" s="51">
        <v>3410</v>
      </c>
      <c r="B28" s="44" t="s">
        <v>68</v>
      </c>
      <c r="C28" s="6" t="s">
        <v>68</v>
      </c>
      <c r="D28" s="8" t="s">
        <v>69</v>
      </c>
      <c r="E28" s="7" t="s">
        <v>269</v>
      </c>
      <c r="F28" s="15" t="s">
        <v>300</v>
      </c>
      <c r="G28" s="7" t="s">
        <v>263</v>
      </c>
      <c r="H28" s="7" t="s">
        <v>258</v>
      </c>
      <c r="I28" s="13"/>
      <c r="J28" s="13"/>
      <c r="K28" s="9" t="s">
        <v>301</v>
      </c>
      <c r="L28" s="13"/>
      <c r="M28" s="87" t="s">
        <v>256</v>
      </c>
      <c r="N28" s="196"/>
      <c r="O28" s="196"/>
    </row>
    <row r="29" spans="1:15" s="197" customFormat="1" ht="13.5" customHeight="1" x14ac:dyDescent="0.15">
      <c r="A29" s="51">
        <v>3420</v>
      </c>
      <c r="B29" s="44" t="s">
        <v>68</v>
      </c>
      <c r="C29" s="6" t="s">
        <v>68</v>
      </c>
      <c r="D29" s="8" t="s">
        <v>70</v>
      </c>
      <c r="E29" s="7" t="s">
        <v>269</v>
      </c>
      <c r="F29" s="15" t="s">
        <v>302</v>
      </c>
      <c r="G29" s="7" t="s">
        <v>263</v>
      </c>
      <c r="H29" s="7" t="s">
        <v>258</v>
      </c>
      <c r="I29" s="13"/>
      <c r="J29" s="13"/>
      <c r="K29" s="9" t="s">
        <v>303</v>
      </c>
      <c r="L29" s="13"/>
      <c r="M29" s="87" t="s">
        <v>256</v>
      </c>
      <c r="N29" s="196"/>
      <c r="O29" s="196"/>
    </row>
    <row r="30" spans="1:15" s="197" customFormat="1" ht="12" x14ac:dyDescent="0.15">
      <c r="A30" s="51">
        <v>3430</v>
      </c>
      <c r="B30" s="44" t="s">
        <v>68</v>
      </c>
      <c r="C30" s="6" t="s">
        <v>68</v>
      </c>
      <c r="D30" s="8" t="s">
        <v>71</v>
      </c>
      <c r="E30" s="7" t="s">
        <v>269</v>
      </c>
      <c r="F30" s="15" t="s">
        <v>304</v>
      </c>
      <c r="G30" s="7" t="s">
        <v>263</v>
      </c>
      <c r="H30" s="7" t="s">
        <v>258</v>
      </c>
      <c r="I30" s="13"/>
      <c r="J30" s="13"/>
      <c r="K30" s="9" t="s">
        <v>303</v>
      </c>
      <c r="L30" s="13"/>
      <c r="M30" s="87" t="s">
        <v>256</v>
      </c>
      <c r="N30" s="196"/>
      <c r="O30" s="196"/>
    </row>
    <row r="31" spans="1:15" s="197" customFormat="1" ht="12" x14ac:dyDescent="0.15">
      <c r="A31" s="51">
        <v>3440</v>
      </c>
      <c r="B31" s="44" t="s">
        <v>68</v>
      </c>
      <c r="C31" s="6" t="s">
        <v>68</v>
      </c>
      <c r="D31" s="8" t="s">
        <v>72</v>
      </c>
      <c r="E31" s="7" t="s">
        <v>269</v>
      </c>
      <c r="F31" s="15" t="s">
        <v>304</v>
      </c>
      <c r="G31" s="7" t="s">
        <v>263</v>
      </c>
      <c r="H31" s="7" t="s">
        <v>258</v>
      </c>
      <c r="I31" s="13"/>
      <c r="J31" s="13"/>
      <c r="K31" s="9" t="s">
        <v>303</v>
      </c>
      <c r="L31" s="13"/>
      <c r="M31" s="87" t="s">
        <v>256</v>
      </c>
      <c r="N31" s="196"/>
      <c r="O31" s="196"/>
    </row>
    <row r="32" spans="1:15" s="197" customFormat="1" ht="48" x14ac:dyDescent="0.15">
      <c r="A32" s="51">
        <v>3450</v>
      </c>
      <c r="B32" s="44" t="s">
        <v>68</v>
      </c>
      <c r="C32" s="6" t="s">
        <v>68</v>
      </c>
      <c r="D32" s="8" t="s">
        <v>305</v>
      </c>
      <c r="E32" s="7" t="s">
        <v>249</v>
      </c>
      <c r="F32" s="8" t="s">
        <v>421</v>
      </c>
      <c r="G32" s="7" t="s">
        <v>263</v>
      </c>
      <c r="H32" s="7" t="s">
        <v>258</v>
      </c>
      <c r="I32" s="22" t="s">
        <v>253</v>
      </c>
      <c r="J32" s="22" t="s">
        <v>253</v>
      </c>
      <c r="K32" s="9" t="s">
        <v>0</v>
      </c>
      <c r="L32" s="31"/>
      <c r="M32" s="88" t="s">
        <v>256</v>
      </c>
      <c r="N32" s="196"/>
      <c r="O32" s="196"/>
    </row>
    <row r="33" spans="1:15" s="197" customFormat="1" ht="12" x14ac:dyDescent="0.15">
      <c r="A33" s="50">
        <v>3460</v>
      </c>
      <c r="B33" s="44" t="s">
        <v>68</v>
      </c>
      <c r="C33" s="6" t="s">
        <v>68</v>
      </c>
      <c r="D33" s="15" t="s">
        <v>306</v>
      </c>
      <c r="E33" s="7" t="s">
        <v>249</v>
      </c>
      <c r="F33" s="8" t="s">
        <v>307</v>
      </c>
      <c r="G33" s="7" t="s">
        <v>263</v>
      </c>
      <c r="H33" s="7" t="s">
        <v>258</v>
      </c>
      <c r="I33" s="13"/>
      <c r="J33" s="13"/>
      <c r="K33" s="9"/>
      <c r="L33" s="13"/>
      <c r="M33" s="87" t="s">
        <v>256</v>
      </c>
      <c r="N33" s="196"/>
      <c r="O33" s="196"/>
    </row>
    <row r="34" spans="1:15" s="197" customFormat="1" ht="26.25" customHeight="1" x14ac:dyDescent="0.15">
      <c r="A34" s="50">
        <v>3480</v>
      </c>
      <c r="B34" s="44" t="s">
        <v>68</v>
      </c>
      <c r="C34" s="6" t="s">
        <v>68</v>
      </c>
      <c r="D34" s="15" t="s">
        <v>308</v>
      </c>
      <c r="E34" s="7" t="s">
        <v>249</v>
      </c>
      <c r="F34" s="11" t="s">
        <v>309</v>
      </c>
      <c r="G34" s="7" t="s">
        <v>263</v>
      </c>
      <c r="H34" s="16" t="s">
        <v>298</v>
      </c>
      <c r="I34" s="23"/>
      <c r="J34" s="23"/>
      <c r="K34" s="9" t="s">
        <v>310</v>
      </c>
      <c r="L34" s="13"/>
      <c r="M34" s="87" t="s">
        <v>256</v>
      </c>
      <c r="N34" s="196"/>
      <c r="O34" s="196"/>
    </row>
    <row r="35" spans="1:15" s="197" customFormat="1" ht="26.25" customHeight="1" x14ac:dyDescent="0.15">
      <c r="A35" s="50">
        <v>3481</v>
      </c>
      <c r="B35" s="44" t="s">
        <v>68</v>
      </c>
      <c r="C35" s="6" t="s">
        <v>68</v>
      </c>
      <c r="D35" s="15" t="s">
        <v>311</v>
      </c>
      <c r="E35" s="7" t="s">
        <v>269</v>
      </c>
      <c r="F35" s="11" t="s">
        <v>309</v>
      </c>
      <c r="G35" s="7" t="s">
        <v>263</v>
      </c>
      <c r="H35" s="16" t="s">
        <v>298</v>
      </c>
      <c r="I35" s="23"/>
      <c r="J35" s="23"/>
      <c r="K35" s="9"/>
      <c r="L35" s="31"/>
      <c r="M35" s="88" t="s">
        <v>256</v>
      </c>
      <c r="N35" s="196"/>
      <c r="O35" s="196"/>
    </row>
    <row r="36" spans="1:15" s="197" customFormat="1" ht="12" x14ac:dyDescent="0.15">
      <c r="A36" s="50">
        <v>3490</v>
      </c>
      <c r="B36" s="44" t="s">
        <v>68</v>
      </c>
      <c r="C36" s="6" t="s">
        <v>68</v>
      </c>
      <c r="D36" s="15" t="s">
        <v>294</v>
      </c>
      <c r="E36" s="7" t="s">
        <v>269</v>
      </c>
      <c r="F36" s="11"/>
      <c r="G36" s="7" t="s">
        <v>263</v>
      </c>
      <c r="H36" s="16" t="s">
        <v>291</v>
      </c>
      <c r="I36" s="23"/>
      <c r="J36" s="23"/>
      <c r="K36" s="9" t="s">
        <v>295</v>
      </c>
      <c r="L36" s="13"/>
      <c r="M36" s="87" t="s">
        <v>256</v>
      </c>
      <c r="N36" s="196"/>
      <c r="O36" s="196"/>
    </row>
    <row r="37" spans="1:15" s="197" customFormat="1" ht="22.5" customHeight="1" x14ac:dyDescent="0.15">
      <c r="A37" s="50">
        <v>3500</v>
      </c>
      <c r="B37" s="44" t="s">
        <v>68</v>
      </c>
      <c r="C37" s="6" t="s">
        <v>73</v>
      </c>
      <c r="D37" s="15" t="s">
        <v>312</v>
      </c>
      <c r="E37" s="7" t="s">
        <v>249</v>
      </c>
      <c r="F37" s="21" t="s">
        <v>1</v>
      </c>
      <c r="G37" s="7" t="s">
        <v>263</v>
      </c>
      <c r="H37" s="16" t="s">
        <v>298</v>
      </c>
      <c r="I37" s="23"/>
      <c r="J37" s="23"/>
      <c r="K37" s="9" t="s">
        <v>313</v>
      </c>
      <c r="L37" s="13"/>
      <c r="M37" s="87" t="s">
        <v>256</v>
      </c>
      <c r="N37" s="196"/>
      <c r="O37" s="196"/>
    </row>
    <row r="38" spans="1:15" s="197" customFormat="1" ht="24" x14ac:dyDescent="0.15">
      <c r="A38" s="50">
        <v>3501</v>
      </c>
      <c r="B38" s="44" t="s">
        <v>68</v>
      </c>
      <c r="C38" s="6" t="s">
        <v>73</v>
      </c>
      <c r="D38" s="15" t="s">
        <v>314</v>
      </c>
      <c r="E38" s="7" t="s">
        <v>269</v>
      </c>
      <c r="F38" s="21" t="s">
        <v>1</v>
      </c>
      <c r="G38" s="7" t="s">
        <v>263</v>
      </c>
      <c r="H38" s="16" t="s">
        <v>298</v>
      </c>
      <c r="I38" s="23"/>
      <c r="J38" s="23"/>
      <c r="K38" s="9" t="s">
        <v>299</v>
      </c>
      <c r="L38" s="13"/>
      <c r="M38" s="87" t="s">
        <v>256</v>
      </c>
      <c r="N38" s="196"/>
      <c r="O38" s="196"/>
    </row>
    <row r="39" spans="1:15" s="197" customFormat="1" ht="22.5" customHeight="1" x14ac:dyDescent="0.15">
      <c r="A39" s="52">
        <v>3510</v>
      </c>
      <c r="B39" s="44" t="s">
        <v>68</v>
      </c>
      <c r="C39" s="6" t="s">
        <v>73</v>
      </c>
      <c r="D39" s="15" t="s">
        <v>315</v>
      </c>
      <c r="E39" s="7" t="s">
        <v>249</v>
      </c>
      <c r="F39" s="21" t="s">
        <v>1</v>
      </c>
      <c r="G39" s="7" t="s">
        <v>263</v>
      </c>
      <c r="H39" s="16" t="s">
        <v>298</v>
      </c>
      <c r="I39" s="23"/>
      <c r="J39" s="23"/>
      <c r="K39" s="9" t="s">
        <v>313</v>
      </c>
      <c r="L39" s="13"/>
      <c r="M39" s="87" t="s">
        <v>256</v>
      </c>
      <c r="N39" s="196"/>
      <c r="O39" s="196"/>
    </row>
    <row r="40" spans="1:15" s="197" customFormat="1" ht="24" x14ac:dyDescent="0.15">
      <c r="A40" s="50">
        <v>3511</v>
      </c>
      <c r="B40" s="44" t="s">
        <v>68</v>
      </c>
      <c r="C40" s="6" t="s">
        <v>73</v>
      </c>
      <c r="D40" s="15" t="s">
        <v>316</v>
      </c>
      <c r="E40" s="7" t="s">
        <v>269</v>
      </c>
      <c r="F40" s="21" t="s">
        <v>1</v>
      </c>
      <c r="G40" s="7" t="s">
        <v>263</v>
      </c>
      <c r="H40" s="16" t="s">
        <v>298</v>
      </c>
      <c r="I40" s="23"/>
      <c r="J40" s="23"/>
      <c r="K40" s="9" t="s">
        <v>299</v>
      </c>
      <c r="L40" s="13"/>
      <c r="M40" s="87" t="s">
        <v>256</v>
      </c>
      <c r="N40" s="196"/>
      <c r="O40" s="196"/>
    </row>
    <row r="41" spans="1:15" s="197" customFormat="1" ht="12" x14ac:dyDescent="0.15">
      <c r="A41" s="50">
        <v>3520</v>
      </c>
      <c r="B41" s="44" t="s">
        <v>68</v>
      </c>
      <c r="C41" s="6" t="s">
        <v>73</v>
      </c>
      <c r="D41" s="15" t="s">
        <v>317</v>
      </c>
      <c r="E41" s="7" t="s">
        <v>249</v>
      </c>
      <c r="F41" s="8" t="s">
        <v>2</v>
      </c>
      <c r="G41" s="7" t="s">
        <v>263</v>
      </c>
      <c r="H41" s="16" t="s">
        <v>298</v>
      </c>
      <c r="I41" s="22" t="s">
        <v>253</v>
      </c>
      <c r="J41" s="22" t="s">
        <v>253</v>
      </c>
      <c r="K41" s="9" t="s">
        <v>299</v>
      </c>
      <c r="L41" s="13"/>
      <c r="M41" s="87" t="s">
        <v>256</v>
      </c>
      <c r="N41" s="196"/>
      <c r="O41" s="196"/>
    </row>
    <row r="42" spans="1:15" s="197" customFormat="1" ht="14.25" customHeight="1" x14ac:dyDescent="0.15">
      <c r="A42" s="50">
        <v>3530</v>
      </c>
      <c r="B42" s="44" t="s">
        <v>68</v>
      </c>
      <c r="C42" s="6" t="s">
        <v>73</v>
      </c>
      <c r="D42" s="15" t="s">
        <v>318</v>
      </c>
      <c r="E42" s="7" t="s">
        <v>269</v>
      </c>
      <c r="F42" s="8"/>
      <c r="G42" s="7" t="s">
        <v>479</v>
      </c>
      <c r="H42" s="16" t="s">
        <v>291</v>
      </c>
      <c r="I42" s="23"/>
      <c r="J42" s="23"/>
      <c r="K42" s="9"/>
      <c r="L42" s="199"/>
      <c r="M42" s="89" t="s">
        <v>256</v>
      </c>
      <c r="N42" s="196"/>
      <c r="O42" s="196"/>
    </row>
    <row r="43" spans="1:15" s="197" customFormat="1" ht="14.25" customHeight="1" x14ac:dyDescent="0.15">
      <c r="A43" s="51">
        <v>3540</v>
      </c>
      <c r="B43" s="44" t="s">
        <v>68</v>
      </c>
      <c r="C43" s="6" t="s">
        <v>73</v>
      </c>
      <c r="D43" s="8" t="s">
        <v>319</v>
      </c>
      <c r="E43" s="7" t="s">
        <v>269</v>
      </c>
      <c r="F43" s="8"/>
      <c r="G43" s="7" t="s">
        <v>479</v>
      </c>
      <c r="H43" s="16" t="s">
        <v>291</v>
      </c>
      <c r="I43" s="23"/>
      <c r="J43" s="23"/>
      <c r="K43" s="9"/>
      <c r="L43" s="13"/>
      <c r="M43" s="87" t="s">
        <v>256</v>
      </c>
      <c r="N43" s="196"/>
      <c r="O43" s="196"/>
    </row>
    <row r="44" spans="1:15" s="197" customFormat="1" ht="14.25" customHeight="1" x14ac:dyDescent="0.15">
      <c r="A44" s="51">
        <v>3550</v>
      </c>
      <c r="B44" s="44" t="s">
        <v>68</v>
      </c>
      <c r="C44" s="6" t="s">
        <v>73</v>
      </c>
      <c r="D44" s="8" t="s">
        <v>320</v>
      </c>
      <c r="E44" s="7" t="s">
        <v>269</v>
      </c>
      <c r="F44" s="8"/>
      <c r="G44" s="7" t="s">
        <v>479</v>
      </c>
      <c r="H44" s="16" t="s">
        <v>291</v>
      </c>
      <c r="I44" s="27"/>
      <c r="J44" s="27"/>
      <c r="K44" s="18"/>
      <c r="L44" s="24"/>
      <c r="M44" s="87" t="s">
        <v>256</v>
      </c>
      <c r="N44" s="196"/>
      <c r="O44" s="196"/>
    </row>
    <row r="45" spans="1:15" s="197" customFormat="1" ht="12" x14ac:dyDescent="0.15">
      <c r="A45" s="52">
        <v>3560</v>
      </c>
      <c r="B45" s="44" t="s">
        <v>68</v>
      </c>
      <c r="C45" s="6" t="s">
        <v>73</v>
      </c>
      <c r="D45" s="8" t="s">
        <v>321</v>
      </c>
      <c r="E45" s="7" t="s">
        <v>249</v>
      </c>
      <c r="F45" s="8" t="s">
        <v>322</v>
      </c>
      <c r="G45" s="7" t="s">
        <v>263</v>
      </c>
      <c r="H45" s="16" t="s">
        <v>298</v>
      </c>
      <c r="I45" s="27"/>
      <c r="J45" s="27"/>
      <c r="K45" s="18" t="s">
        <v>310</v>
      </c>
      <c r="L45" s="13"/>
      <c r="M45" s="87" t="s">
        <v>256</v>
      </c>
      <c r="N45" s="196"/>
      <c r="O45" s="196"/>
    </row>
    <row r="46" spans="1:15" s="197" customFormat="1" ht="12" x14ac:dyDescent="0.15">
      <c r="A46" s="50">
        <v>3561</v>
      </c>
      <c r="B46" s="44" t="s">
        <v>68</v>
      </c>
      <c r="C46" s="6" t="s">
        <v>73</v>
      </c>
      <c r="D46" s="15" t="s">
        <v>323</v>
      </c>
      <c r="E46" s="7" t="s">
        <v>269</v>
      </c>
      <c r="F46" s="8" t="s">
        <v>324</v>
      </c>
      <c r="G46" s="7" t="s">
        <v>263</v>
      </c>
      <c r="H46" s="16" t="s">
        <v>298</v>
      </c>
      <c r="I46" s="23"/>
      <c r="J46" s="23"/>
      <c r="K46" s="9" t="s">
        <v>325</v>
      </c>
      <c r="L46" s="13"/>
      <c r="M46" s="87" t="s">
        <v>256</v>
      </c>
      <c r="N46" s="196"/>
      <c r="O46" s="196"/>
    </row>
    <row r="47" spans="1:15" s="197" customFormat="1" ht="12" x14ac:dyDescent="0.15">
      <c r="A47" s="53">
        <v>3599</v>
      </c>
      <c r="B47" s="44" t="s">
        <v>68</v>
      </c>
      <c r="C47" s="6" t="s">
        <v>73</v>
      </c>
      <c r="D47" s="15" t="s">
        <v>294</v>
      </c>
      <c r="E47" s="7" t="s">
        <v>269</v>
      </c>
      <c r="F47" s="8"/>
      <c r="G47" s="7" t="s">
        <v>263</v>
      </c>
      <c r="H47" s="19" t="s">
        <v>291</v>
      </c>
      <c r="I47" s="28"/>
      <c r="J47" s="28"/>
      <c r="K47" s="18" t="s">
        <v>295</v>
      </c>
      <c r="L47" s="24"/>
      <c r="M47" s="87" t="s">
        <v>256</v>
      </c>
      <c r="N47" s="196"/>
      <c r="O47" s="196"/>
    </row>
    <row r="48" spans="1:15" s="197" customFormat="1" ht="12" x14ac:dyDescent="0.15">
      <c r="A48" s="50">
        <v>3600</v>
      </c>
      <c r="B48" s="44" t="s">
        <v>68</v>
      </c>
      <c r="C48" s="20" t="s">
        <v>74</v>
      </c>
      <c r="D48" s="8" t="s">
        <v>326</v>
      </c>
      <c r="E48" s="7" t="s">
        <v>249</v>
      </c>
      <c r="F48" s="8"/>
      <c r="G48" s="7" t="s">
        <v>263</v>
      </c>
      <c r="H48" s="16" t="s">
        <v>291</v>
      </c>
      <c r="I48" s="22" t="s">
        <v>253</v>
      </c>
      <c r="J48" s="22" t="s">
        <v>253</v>
      </c>
      <c r="K48" s="18"/>
      <c r="L48" s="24"/>
      <c r="M48" s="87" t="s">
        <v>256</v>
      </c>
      <c r="N48" s="196"/>
      <c r="O48" s="196"/>
    </row>
    <row r="49" spans="1:16" s="197" customFormat="1" ht="12" x14ac:dyDescent="0.15">
      <c r="A49" s="52">
        <v>3610</v>
      </c>
      <c r="B49" s="44" t="s">
        <v>68</v>
      </c>
      <c r="C49" s="20" t="s">
        <v>74</v>
      </c>
      <c r="D49" s="6" t="s">
        <v>327</v>
      </c>
      <c r="E49" s="7" t="s">
        <v>249</v>
      </c>
      <c r="F49" s="6"/>
      <c r="G49" s="7" t="s">
        <v>263</v>
      </c>
      <c r="H49" s="16" t="s">
        <v>291</v>
      </c>
      <c r="I49" s="23"/>
      <c r="J49" s="23"/>
      <c r="K49" s="9"/>
      <c r="L49" s="13"/>
      <c r="M49" s="87" t="s">
        <v>256</v>
      </c>
      <c r="N49" s="196"/>
      <c r="O49" s="196"/>
    </row>
    <row r="50" spans="1:16" s="197" customFormat="1" ht="12" x14ac:dyDescent="0.15">
      <c r="A50" s="52">
        <v>3620</v>
      </c>
      <c r="B50" s="44" t="s">
        <v>68</v>
      </c>
      <c r="C50" s="20" t="s">
        <v>74</v>
      </c>
      <c r="D50" s="6" t="s">
        <v>328</v>
      </c>
      <c r="E50" s="7" t="s">
        <v>249</v>
      </c>
      <c r="F50" s="6"/>
      <c r="G50" s="7" t="s">
        <v>479</v>
      </c>
      <c r="H50" s="16" t="s">
        <v>291</v>
      </c>
      <c r="I50" s="23"/>
      <c r="J50" s="23"/>
      <c r="K50" s="9"/>
      <c r="L50" s="13"/>
      <c r="M50" s="87" t="s">
        <v>256</v>
      </c>
      <c r="N50" s="196"/>
      <c r="O50" s="196"/>
    </row>
    <row r="51" spans="1:16" s="197" customFormat="1" ht="12" x14ac:dyDescent="0.15">
      <c r="A51" s="52">
        <v>3630</v>
      </c>
      <c r="B51" s="44" t="s">
        <v>68</v>
      </c>
      <c r="C51" s="20" t="s">
        <v>74</v>
      </c>
      <c r="D51" s="6" t="s">
        <v>329</v>
      </c>
      <c r="E51" s="7" t="s">
        <v>269</v>
      </c>
      <c r="F51" s="6"/>
      <c r="G51" s="7" t="s">
        <v>479</v>
      </c>
      <c r="H51" s="17" t="s">
        <v>291</v>
      </c>
      <c r="I51" s="24"/>
      <c r="J51" s="24"/>
      <c r="K51" s="18"/>
      <c r="L51" s="24"/>
      <c r="M51" s="87" t="s">
        <v>256</v>
      </c>
      <c r="N51" s="196"/>
      <c r="O51" s="196"/>
    </row>
    <row r="52" spans="1:16" s="197" customFormat="1" ht="12" x14ac:dyDescent="0.15">
      <c r="A52" s="52">
        <v>3699</v>
      </c>
      <c r="B52" s="44" t="s">
        <v>68</v>
      </c>
      <c r="C52" s="20" t="s">
        <v>74</v>
      </c>
      <c r="D52" s="6" t="s">
        <v>294</v>
      </c>
      <c r="E52" s="7" t="s">
        <v>269</v>
      </c>
      <c r="F52" s="6"/>
      <c r="G52" s="7" t="s">
        <v>263</v>
      </c>
      <c r="H52" s="17" t="s">
        <v>291</v>
      </c>
      <c r="I52" s="24"/>
      <c r="J52" s="24"/>
      <c r="K52" s="18" t="s">
        <v>295</v>
      </c>
      <c r="L52" s="24"/>
      <c r="M52" s="87" t="s">
        <v>256</v>
      </c>
      <c r="N52" s="196"/>
      <c r="O52" s="196"/>
    </row>
    <row r="53" spans="1:16" s="197" customFormat="1" ht="12" x14ac:dyDescent="0.15">
      <c r="A53" s="52">
        <v>3700</v>
      </c>
      <c r="B53" s="44" t="s">
        <v>68</v>
      </c>
      <c r="C53" s="15" t="s">
        <v>76</v>
      </c>
      <c r="D53" s="6" t="s">
        <v>330</v>
      </c>
      <c r="E53" s="7" t="s">
        <v>269</v>
      </c>
      <c r="F53" s="6"/>
      <c r="G53" s="7" t="s">
        <v>479</v>
      </c>
      <c r="H53" s="17" t="s">
        <v>291</v>
      </c>
      <c r="I53" s="24"/>
      <c r="J53" s="24"/>
      <c r="K53" s="18"/>
      <c r="L53" s="24"/>
      <c r="M53" s="87" t="s">
        <v>256</v>
      </c>
      <c r="N53" s="196"/>
      <c r="O53" s="196"/>
    </row>
    <row r="54" spans="1:16" s="197" customFormat="1" ht="12" x14ac:dyDescent="0.15">
      <c r="A54" s="52">
        <v>3800</v>
      </c>
      <c r="B54" s="44" t="s">
        <v>68</v>
      </c>
      <c r="C54" s="15" t="s">
        <v>77</v>
      </c>
      <c r="D54" s="6" t="s">
        <v>331</v>
      </c>
      <c r="E54" s="7" t="s">
        <v>249</v>
      </c>
      <c r="F54" s="6" t="s">
        <v>332</v>
      </c>
      <c r="G54" s="7" t="s">
        <v>479</v>
      </c>
      <c r="H54" s="17" t="s">
        <v>291</v>
      </c>
      <c r="I54" s="24"/>
      <c r="J54" s="24"/>
      <c r="K54" s="18"/>
      <c r="L54" s="24"/>
      <c r="M54" s="87" t="s">
        <v>256</v>
      </c>
      <c r="N54" s="196"/>
      <c r="O54" s="196"/>
    </row>
    <row r="55" spans="1:16" s="197" customFormat="1" ht="12" x14ac:dyDescent="0.15">
      <c r="A55" s="52">
        <v>3810</v>
      </c>
      <c r="B55" s="44" t="s">
        <v>68</v>
      </c>
      <c r="C55" s="15" t="s">
        <v>77</v>
      </c>
      <c r="D55" s="6" t="s">
        <v>333</v>
      </c>
      <c r="E55" s="7" t="s">
        <v>249</v>
      </c>
      <c r="F55" s="6" t="s">
        <v>332</v>
      </c>
      <c r="G55" s="7" t="s">
        <v>479</v>
      </c>
      <c r="H55" s="17" t="s">
        <v>291</v>
      </c>
      <c r="I55" s="24"/>
      <c r="J55" s="24"/>
      <c r="K55" s="18"/>
      <c r="L55" s="24"/>
      <c r="M55" s="87" t="s">
        <v>256</v>
      </c>
      <c r="N55" s="196"/>
      <c r="O55" s="196"/>
    </row>
    <row r="56" spans="1:16" s="197" customFormat="1" ht="12" x14ac:dyDescent="0.15">
      <c r="A56" s="52">
        <v>3820</v>
      </c>
      <c r="B56" s="44" t="s">
        <v>68</v>
      </c>
      <c r="C56" s="15" t="s">
        <v>77</v>
      </c>
      <c r="D56" s="6" t="s">
        <v>334</v>
      </c>
      <c r="E56" s="7" t="s">
        <v>249</v>
      </c>
      <c r="F56" s="6"/>
      <c r="G56" s="7" t="s">
        <v>479</v>
      </c>
      <c r="H56" s="17" t="s">
        <v>291</v>
      </c>
      <c r="I56" s="24"/>
      <c r="J56" s="24"/>
      <c r="K56" s="9"/>
      <c r="L56" s="13"/>
      <c r="M56" s="87" t="s">
        <v>256</v>
      </c>
      <c r="N56" s="196"/>
      <c r="O56" s="196"/>
    </row>
    <row r="57" spans="1:16" s="197" customFormat="1" ht="12" x14ac:dyDescent="0.15">
      <c r="A57" s="52">
        <v>3830</v>
      </c>
      <c r="B57" s="44" t="s">
        <v>68</v>
      </c>
      <c r="C57" s="15" t="s">
        <v>77</v>
      </c>
      <c r="D57" s="6" t="s">
        <v>335</v>
      </c>
      <c r="E57" s="7" t="s">
        <v>249</v>
      </c>
      <c r="F57" s="6" t="s">
        <v>332</v>
      </c>
      <c r="G57" s="7" t="s">
        <v>479</v>
      </c>
      <c r="H57" s="17" t="s">
        <v>291</v>
      </c>
      <c r="I57" s="24"/>
      <c r="J57" s="24"/>
      <c r="K57" s="18"/>
      <c r="L57" s="24"/>
      <c r="M57" s="87" t="s">
        <v>256</v>
      </c>
      <c r="N57" s="196"/>
      <c r="O57" s="196"/>
    </row>
    <row r="58" spans="1:16" s="197" customFormat="1" ht="12" x14ac:dyDescent="0.15">
      <c r="A58" s="52">
        <v>3840</v>
      </c>
      <c r="B58" s="44" t="s">
        <v>68</v>
      </c>
      <c r="C58" s="15" t="s">
        <v>77</v>
      </c>
      <c r="D58" s="20" t="s">
        <v>336</v>
      </c>
      <c r="E58" s="7" t="s">
        <v>249</v>
      </c>
      <c r="F58" s="6" t="s">
        <v>332</v>
      </c>
      <c r="G58" s="7" t="s">
        <v>479</v>
      </c>
      <c r="H58" s="19" t="s">
        <v>291</v>
      </c>
      <c r="I58" s="25"/>
      <c r="J58" s="25"/>
      <c r="K58" s="9"/>
      <c r="L58" s="13"/>
      <c r="M58" s="87" t="s">
        <v>256</v>
      </c>
      <c r="N58" s="196"/>
      <c r="O58" s="196"/>
    </row>
    <row r="59" spans="1:16" s="197" customFormat="1" ht="14.25" customHeight="1" thickBot="1" x14ac:dyDescent="0.2">
      <c r="A59" s="54">
        <v>3899</v>
      </c>
      <c r="B59" s="45" t="s">
        <v>68</v>
      </c>
      <c r="C59" s="32" t="s">
        <v>77</v>
      </c>
      <c r="D59" s="34" t="s">
        <v>337</v>
      </c>
      <c r="E59" s="33" t="s">
        <v>249</v>
      </c>
      <c r="F59" s="35" t="s">
        <v>332</v>
      </c>
      <c r="G59" s="33" t="s">
        <v>479</v>
      </c>
      <c r="H59" s="46" t="s">
        <v>291</v>
      </c>
      <c r="I59" s="47"/>
      <c r="J59" s="47"/>
      <c r="K59" s="48"/>
      <c r="L59" s="36"/>
      <c r="M59" s="90" t="s">
        <v>256</v>
      </c>
      <c r="N59" s="196"/>
      <c r="O59" s="196"/>
    </row>
    <row r="60" spans="1:16" s="197" customFormat="1" ht="24" x14ac:dyDescent="0.15">
      <c r="A60" s="55">
        <v>4100</v>
      </c>
      <c r="B60" s="57" t="s">
        <v>16</v>
      </c>
      <c r="C60" s="58" t="s">
        <v>48</v>
      </c>
      <c r="D60" s="59" t="s">
        <v>338</v>
      </c>
      <c r="E60" s="60" t="s">
        <v>339</v>
      </c>
      <c r="F60" s="59" t="s">
        <v>340</v>
      </c>
      <c r="G60" s="60" t="s">
        <v>251</v>
      </c>
      <c r="H60" s="60" t="s">
        <v>285</v>
      </c>
      <c r="I60" s="61" t="s">
        <v>253</v>
      </c>
      <c r="J60" s="61" t="s">
        <v>253</v>
      </c>
      <c r="K60" s="62"/>
      <c r="L60" s="61"/>
      <c r="M60" s="91" t="s">
        <v>256</v>
      </c>
      <c r="N60" s="196"/>
      <c r="O60" s="196"/>
      <c r="P60" s="196"/>
    </row>
    <row r="61" spans="1:16" s="197" customFormat="1" ht="24" x14ac:dyDescent="0.15">
      <c r="A61" s="50">
        <v>4110</v>
      </c>
      <c r="B61" s="44" t="s">
        <v>16</v>
      </c>
      <c r="C61" s="6" t="s">
        <v>48</v>
      </c>
      <c r="D61" s="8" t="s">
        <v>341</v>
      </c>
      <c r="E61" s="7" t="s">
        <v>339</v>
      </c>
      <c r="F61" s="8" t="s">
        <v>342</v>
      </c>
      <c r="G61" s="7" t="s">
        <v>251</v>
      </c>
      <c r="H61" s="7" t="s">
        <v>285</v>
      </c>
      <c r="I61" s="13" t="s">
        <v>253</v>
      </c>
      <c r="J61" s="13" t="s">
        <v>253</v>
      </c>
      <c r="K61" s="9"/>
      <c r="L61" s="13"/>
      <c r="M61" s="87" t="s">
        <v>256</v>
      </c>
      <c r="N61" s="196"/>
      <c r="O61" s="196"/>
      <c r="P61" s="196"/>
    </row>
    <row r="62" spans="1:16" s="197" customFormat="1" ht="12" x14ac:dyDescent="0.15">
      <c r="A62" s="50">
        <v>4120</v>
      </c>
      <c r="B62" s="44" t="s">
        <v>16</v>
      </c>
      <c r="C62" s="6" t="s">
        <v>48</v>
      </c>
      <c r="D62" s="8" t="s">
        <v>343</v>
      </c>
      <c r="E62" s="7" t="s">
        <v>339</v>
      </c>
      <c r="F62" s="8" t="s">
        <v>3</v>
      </c>
      <c r="G62" s="7" t="s">
        <v>263</v>
      </c>
      <c r="H62" s="10" t="s">
        <v>258</v>
      </c>
      <c r="I62" s="22" t="s">
        <v>253</v>
      </c>
      <c r="J62" s="22" t="s">
        <v>253</v>
      </c>
      <c r="K62" s="9" t="s">
        <v>274</v>
      </c>
      <c r="L62" s="13"/>
      <c r="M62" s="87" t="s">
        <v>256</v>
      </c>
      <c r="N62" s="196"/>
      <c r="O62" s="196"/>
      <c r="P62" s="196"/>
    </row>
    <row r="63" spans="1:16" s="197" customFormat="1" ht="12" x14ac:dyDescent="0.15">
      <c r="A63" s="50">
        <v>4130</v>
      </c>
      <c r="B63" s="44" t="s">
        <v>16</v>
      </c>
      <c r="C63" s="6" t="s">
        <v>48</v>
      </c>
      <c r="D63" s="8" t="s">
        <v>344</v>
      </c>
      <c r="E63" s="7" t="s">
        <v>339</v>
      </c>
      <c r="F63" s="8" t="s">
        <v>4</v>
      </c>
      <c r="G63" s="7" t="s">
        <v>263</v>
      </c>
      <c r="H63" s="10" t="s">
        <v>258</v>
      </c>
      <c r="I63" s="22" t="s">
        <v>253</v>
      </c>
      <c r="J63" s="22" t="s">
        <v>253</v>
      </c>
      <c r="K63" s="9" t="s">
        <v>274</v>
      </c>
      <c r="L63" s="13"/>
      <c r="M63" s="87" t="s">
        <v>256</v>
      </c>
      <c r="N63" s="196"/>
      <c r="O63" s="196"/>
      <c r="P63" s="196"/>
    </row>
    <row r="64" spans="1:16" s="197" customFormat="1" ht="12" x14ac:dyDescent="0.15">
      <c r="A64" s="50">
        <v>4140</v>
      </c>
      <c r="B64" s="44" t="s">
        <v>16</v>
      </c>
      <c r="C64" s="6" t="s">
        <v>48</v>
      </c>
      <c r="D64" s="8" t="s">
        <v>345</v>
      </c>
      <c r="E64" s="7" t="s">
        <v>339</v>
      </c>
      <c r="F64" s="8" t="s">
        <v>5</v>
      </c>
      <c r="G64" s="7" t="s">
        <v>263</v>
      </c>
      <c r="H64" s="10" t="s">
        <v>258</v>
      </c>
      <c r="I64" s="22" t="s">
        <v>253</v>
      </c>
      <c r="J64" s="22" t="s">
        <v>253</v>
      </c>
      <c r="K64" s="9" t="s">
        <v>274</v>
      </c>
      <c r="L64" s="13"/>
      <c r="M64" s="87" t="s">
        <v>256</v>
      </c>
      <c r="N64" s="196"/>
      <c r="O64" s="196"/>
      <c r="P64" s="196"/>
    </row>
    <row r="65" spans="1:16" s="197" customFormat="1" ht="12" x14ac:dyDescent="0.15">
      <c r="A65" s="50">
        <v>4150</v>
      </c>
      <c r="B65" s="44" t="s">
        <v>16</v>
      </c>
      <c r="C65" s="6" t="s">
        <v>48</v>
      </c>
      <c r="D65" s="8" t="s">
        <v>294</v>
      </c>
      <c r="E65" s="7" t="s">
        <v>346</v>
      </c>
      <c r="F65" s="8"/>
      <c r="G65" s="7" t="s">
        <v>263</v>
      </c>
      <c r="H65" s="7" t="s">
        <v>291</v>
      </c>
      <c r="I65" s="13"/>
      <c r="J65" s="13"/>
      <c r="K65" s="9" t="s">
        <v>295</v>
      </c>
      <c r="L65" s="13"/>
      <c r="M65" s="87" t="s">
        <v>256</v>
      </c>
      <c r="N65" s="196"/>
      <c r="O65" s="196"/>
      <c r="P65" s="196"/>
    </row>
    <row r="66" spans="1:16" s="197" customFormat="1" ht="24" x14ac:dyDescent="0.15">
      <c r="A66" s="50">
        <v>4200</v>
      </c>
      <c r="B66" s="44" t="s">
        <v>16</v>
      </c>
      <c r="C66" s="8" t="s">
        <v>51</v>
      </c>
      <c r="D66" s="12" t="s">
        <v>52</v>
      </c>
      <c r="E66" s="7" t="s">
        <v>339</v>
      </c>
      <c r="F66" s="8" t="s">
        <v>485</v>
      </c>
      <c r="G66" s="7" t="s">
        <v>251</v>
      </c>
      <c r="H66" s="7" t="s">
        <v>258</v>
      </c>
      <c r="I66" s="13" t="s">
        <v>253</v>
      </c>
      <c r="J66" s="13" t="s">
        <v>253</v>
      </c>
      <c r="K66" s="9" t="s">
        <v>486</v>
      </c>
      <c r="L66" s="13" t="s">
        <v>255</v>
      </c>
      <c r="M66" s="87" t="s">
        <v>256</v>
      </c>
      <c r="N66" s="196"/>
      <c r="O66" s="196"/>
      <c r="P66" s="196"/>
    </row>
    <row r="67" spans="1:16" s="197" customFormat="1" ht="24" x14ac:dyDescent="0.15">
      <c r="A67" s="50">
        <v>4210</v>
      </c>
      <c r="B67" s="44" t="s">
        <v>16</v>
      </c>
      <c r="C67" s="8" t="s">
        <v>51</v>
      </c>
      <c r="D67" s="12" t="s">
        <v>347</v>
      </c>
      <c r="E67" s="7" t="s">
        <v>339</v>
      </c>
      <c r="F67" s="11" t="s">
        <v>348</v>
      </c>
      <c r="G67" s="7" t="s">
        <v>251</v>
      </c>
      <c r="H67" s="7" t="s">
        <v>258</v>
      </c>
      <c r="I67" s="13" t="s">
        <v>253</v>
      </c>
      <c r="J67" s="13" t="s">
        <v>253</v>
      </c>
      <c r="K67" s="9" t="s">
        <v>487</v>
      </c>
      <c r="L67" s="13"/>
      <c r="M67" s="87" t="s">
        <v>256</v>
      </c>
      <c r="N67" s="196"/>
      <c r="O67" s="196"/>
      <c r="P67" s="196"/>
    </row>
    <row r="68" spans="1:16" s="197" customFormat="1" ht="12" x14ac:dyDescent="0.15">
      <c r="A68" s="50">
        <v>4220</v>
      </c>
      <c r="B68" s="44" t="s">
        <v>16</v>
      </c>
      <c r="C68" s="8" t="s">
        <v>51</v>
      </c>
      <c r="D68" s="12" t="s">
        <v>349</v>
      </c>
      <c r="E68" s="7" t="s">
        <v>339</v>
      </c>
      <c r="F68" s="11" t="s">
        <v>350</v>
      </c>
      <c r="G68" s="7" t="s">
        <v>263</v>
      </c>
      <c r="H68" s="10" t="s">
        <v>258</v>
      </c>
      <c r="I68" s="22" t="s">
        <v>253</v>
      </c>
      <c r="J68" s="22" t="s">
        <v>253</v>
      </c>
      <c r="K68" s="9" t="s">
        <v>274</v>
      </c>
      <c r="L68" s="13"/>
      <c r="M68" s="87" t="s">
        <v>256</v>
      </c>
      <c r="N68" s="196"/>
      <c r="O68" s="196"/>
      <c r="P68" s="196"/>
    </row>
    <row r="69" spans="1:16" s="197" customFormat="1" ht="12" x14ac:dyDescent="0.15">
      <c r="A69" s="50">
        <v>4230</v>
      </c>
      <c r="B69" s="44" t="s">
        <v>16</v>
      </c>
      <c r="C69" s="8" t="s">
        <v>51</v>
      </c>
      <c r="D69" s="12" t="s">
        <v>351</v>
      </c>
      <c r="E69" s="7" t="s">
        <v>339</v>
      </c>
      <c r="F69" s="11" t="s">
        <v>352</v>
      </c>
      <c r="G69" s="7" t="s">
        <v>263</v>
      </c>
      <c r="H69" s="7" t="s">
        <v>271</v>
      </c>
      <c r="I69" s="13"/>
      <c r="J69" s="13"/>
      <c r="K69" s="9"/>
      <c r="L69" s="13"/>
      <c r="M69" s="87" t="s">
        <v>256</v>
      </c>
      <c r="N69" s="196"/>
      <c r="O69" s="196"/>
      <c r="P69" s="196"/>
    </row>
    <row r="70" spans="1:16" s="197" customFormat="1" ht="12" x14ac:dyDescent="0.15">
      <c r="A70" s="50">
        <v>4240</v>
      </c>
      <c r="B70" s="44" t="s">
        <v>16</v>
      </c>
      <c r="C70" s="8" t="s">
        <v>51</v>
      </c>
      <c r="D70" s="12" t="s">
        <v>353</v>
      </c>
      <c r="E70" s="7" t="s">
        <v>339</v>
      </c>
      <c r="F70" s="11" t="s">
        <v>354</v>
      </c>
      <c r="G70" s="7" t="s">
        <v>263</v>
      </c>
      <c r="H70" s="7" t="s">
        <v>271</v>
      </c>
      <c r="I70" s="13"/>
      <c r="J70" s="13"/>
      <c r="K70" s="9"/>
      <c r="L70" s="13"/>
      <c r="M70" s="87" t="s">
        <v>256</v>
      </c>
      <c r="N70" s="196"/>
      <c r="O70" s="196"/>
      <c r="P70" s="196"/>
    </row>
    <row r="71" spans="1:16" s="197" customFormat="1" ht="12" x14ac:dyDescent="0.15">
      <c r="A71" s="51">
        <v>4250</v>
      </c>
      <c r="B71" s="44" t="s">
        <v>16</v>
      </c>
      <c r="C71" s="8" t="s">
        <v>51</v>
      </c>
      <c r="D71" s="12" t="s">
        <v>355</v>
      </c>
      <c r="E71" s="13" t="s">
        <v>339</v>
      </c>
      <c r="F71" s="11" t="s">
        <v>356</v>
      </c>
      <c r="G71" s="7" t="s">
        <v>263</v>
      </c>
      <c r="H71" s="7" t="s">
        <v>271</v>
      </c>
      <c r="I71" s="13"/>
      <c r="J71" s="13"/>
      <c r="K71" s="9"/>
      <c r="L71" s="13"/>
      <c r="M71" s="87" t="s">
        <v>256</v>
      </c>
      <c r="N71" s="196"/>
      <c r="O71" s="196"/>
      <c r="P71" s="196"/>
    </row>
    <row r="72" spans="1:16" s="197" customFormat="1" ht="12" x14ac:dyDescent="0.15">
      <c r="A72" s="51">
        <v>4260</v>
      </c>
      <c r="B72" s="44" t="s">
        <v>16</v>
      </c>
      <c r="C72" s="8" t="s">
        <v>51</v>
      </c>
      <c r="D72" s="12" t="s">
        <v>53</v>
      </c>
      <c r="E72" s="13" t="s">
        <v>339</v>
      </c>
      <c r="F72" s="11" t="s">
        <v>357</v>
      </c>
      <c r="G72" s="7" t="s">
        <v>263</v>
      </c>
      <c r="H72" s="16" t="s">
        <v>291</v>
      </c>
      <c r="I72" s="23"/>
      <c r="J72" s="23"/>
      <c r="K72" s="9"/>
      <c r="L72" s="13"/>
      <c r="M72" s="87" t="s">
        <v>256</v>
      </c>
      <c r="N72" s="196"/>
      <c r="O72" s="196"/>
      <c r="P72" s="196"/>
    </row>
    <row r="73" spans="1:16" s="197" customFormat="1" ht="12" x14ac:dyDescent="0.15">
      <c r="A73" s="50">
        <v>4270</v>
      </c>
      <c r="B73" s="44" t="s">
        <v>16</v>
      </c>
      <c r="C73" s="8" t="s">
        <v>51</v>
      </c>
      <c r="D73" s="12" t="s">
        <v>358</v>
      </c>
      <c r="E73" s="13" t="s">
        <v>339</v>
      </c>
      <c r="F73" s="11" t="s">
        <v>359</v>
      </c>
      <c r="G73" s="7" t="s">
        <v>263</v>
      </c>
      <c r="H73" s="7" t="s">
        <v>291</v>
      </c>
      <c r="I73" s="13"/>
      <c r="J73" s="13"/>
      <c r="K73" s="9"/>
      <c r="L73" s="13"/>
      <c r="M73" s="87" t="s">
        <v>256</v>
      </c>
      <c r="N73" s="196"/>
      <c r="O73" s="196"/>
      <c r="P73" s="196"/>
    </row>
    <row r="74" spans="1:16" s="197" customFormat="1" ht="12" x14ac:dyDescent="0.15">
      <c r="A74" s="50">
        <v>4280</v>
      </c>
      <c r="B74" s="44" t="s">
        <v>16</v>
      </c>
      <c r="C74" s="8" t="s">
        <v>51</v>
      </c>
      <c r="D74" s="12" t="s">
        <v>360</v>
      </c>
      <c r="E74" s="7" t="s">
        <v>346</v>
      </c>
      <c r="F74" s="11" t="s">
        <v>361</v>
      </c>
      <c r="G74" s="7" t="s">
        <v>263</v>
      </c>
      <c r="H74" s="7" t="s">
        <v>258</v>
      </c>
      <c r="I74" s="13" t="s">
        <v>253</v>
      </c>
      <c r="J74" s="13" t="s">
        <v>253</v>
      </c>
      <c r="K74" s="9"/>
      <c r="L74" s="13"/>
      <c r="M74" s="87" t="s">
        <v>256</v>
      </c>
      <c r="N74" s="196"/>
      <c r="O74" s="196"/>
      <c r="P74" s="196"/>
    </row>
    <row r="75" spans="1:16" s="197" customFormat="1" ht="12" x14ac:dyDescent="0.15">
      <c r="A75" s="50">
        <v>4281</v>
      </c>
      <c r="B75" s="44" t="s">
        <v>16</v>
      </c>
      <c r="C75" s="8" t="s">
        <v>51</v>
      </c>
      <c r="D75" s="12" t="s">
        <v>362</v>
      </c>
      <c r="E75" s="7" t="s">
        <v>346</v>
      </c>
      <c r="F75" s="11" t="s">
        <v>363</v>
      </c>
      <c r="G75" s="7" t="s">
        <v>263</v>
      </c>
      <c r="H75" s="7" t="s">
        <v>271</v>
      </c>
      <c r="I75" s="13" t="s">
        <v>253</v>
      </c>
      <c r="J75" s="13" t="s">
        <v>253</v>
      </c>
      <c r="K75" s="9"/>
      <c r="L75" s="13"/>
      <c r="M75" s="87" t="s">
        <v>256</v>
      </c>
      <c r="N75" s="196"/>
      <c r="O75" s="196"/>
      <c r="P75" s="196"/>
    </row>
    <row r="76" spans="1:16" s="197" customFormat="1" ht="12" x14ac:dyDescent="0.15">
      <c r="A76" s="51">
        <v>4290</v>
      </c>
      <c r="B76" s="44" t="s">
        <v>16</v>
      </c>
      <c r="C76" s="8" t="s">
        <v>51</v>
      </c>
      <c r="D76" s="12" t="s">
        <v>364</v>
      </c>
      <c r="E76" s="7" t="s">
        <v>346</v>
      </c>
      <c r="F76" s="11" t="s">
        <v>361</v>
      </c>
      <c r="G76" s="7" t="s">
        <v>263</v>
      </c>
      <c r="H76" s="7" t="s">
        <v>365</v>
      </c>
      <c r="I76" s="13"/>
      <c r="J76" s="13"/>
      <c r="K76" s="9"/>
      <c r="L76" s="13"/>
      <c r="M76" s="87" t="s">
        <v>256</v>
      </c>
      <c r="N76" s="196"/>
      <c r="O76" s="196"/>
      <c r="P76" s="196"/>
    </row>
    <row r="77" spans="1:16" s="197" customFormat="1" ht="12" x14ac:dyDescent="0.15">
      <c r="A77" s="51">
        <v>4299</v>
      </c>
      <c r="B77" s="44" t="s">
        <v>16</v>
      </c>
      <c r="C77" s="8" t="s">
        <v>51</v>
      </c>
      <c r="D77" s="12" t="s">
        <v>294</v>
      </c>
      <c r="E77" s="7" t="s">
        <v>346</v>
      </c>
      <c r="F77" s="11"/>
      <c r="G77" s="7" t="s">
        <v>263</v>
      </c>
      <c r="H77" s="7" t="s">
        <v>291</v>
      </c>
      <c r="I77" s="13"/>
      <c r="J77" s="13"/>
      <c r="K77" s="9" t="s">
        <v>295</v>
      </c>
      <c r="L77" s="13"/>
      <c r="M77" s="87" t="s">
        <v>256</v>
      </c>
      <c r="N77" s="196"/>
      <c r="O77" s="196"/>
      <c r="P77" s="196"/>
    </row>
    <row r="78" spans="1:16" s="197" customFormat="1" ht="12" x14ac:dyDescent="0.15">
      <c r="A78" s="51">
        <v>4300</v>
      </c>
      <c r="B78" s="44" t="s">
        <v>16</v>
      </c>
      <c r="C78" s="86" t="s">
        <v>54</v>
      </c>
      <c r="D78" s="8" t="s">
        <v>366</v>
      </c>
      <c r="E78" s="7" t="s">
        <v>346</v>
      </c>
      <c r="F78" s="14" t="s">
        <v>367</v>
      </c>
      <c r="G78" s="7" t="s">
        <v>263</v>
      </c>
      <c r="H78" s="10" t="s">
        <v>258</v>
      </c>
      <c r="I78" s="22"/>
      <c r="J78" s="22"/>
      <c r="K78" s="9" t="s">
        <v>274</v>
      </c>
      <c r="L78" s="13"/>
      <c r="M78" s="87" t="s">
        <v>256</v>
      </c>
      <c r="N78" s="196"/>
      <c r="O78" s="196"/>
      <c r="P78" s="196"/>
    </row>
    <row r="79" spans="1:16" s="197" customFormat="1" ht="12" x14ac:dyDescent="0.15">
      <c r="A79" s="51">
        <v>4310</v>
      </c>
      <c r="B79" s="44" t="s">
        <v>16</v>
      </c>
      <c r="C79" s="86" t="s">
        <v>54</v>
      </c>
      <c r="D79" s="8" t="s">
        <v>368</v>
      </c>
      <c r="E79" s="7" t="s">
        <v>346</v>
      </c>
      <c r="F79" s="8" t="s">
        <v>369</v>
      </c>
      <c r="G79" s="7" t="s">
        <v>263</v>
      </c>
      <c r="H79" s="10" t="s">
        <v>258</v>
      </c>
      <c r="I79" s="22"/>
      <c r="J79" s="22"/>
      <c r="K79" s="9" t="s">
        <v>274</v>
      </c>
      <c r="L79" s="13"/>
      <c r="M79" s="87" t="s">
        <v>256</v>
      </c>
      <c r="N79" s="196"/>
      <c r="O79" s="196"/>
      <c r="P79" s="196"/>
    </row>
    <row r="80" spans="1:16" s="197" customFormat="1" ht="12" x14ac:dyDescent="0.15">
      <c r="A80" s="51">
        <v>4320</v>
      </c>
      <c r="B80" s="44" t="s">
        <v>16</v>
      </c>
      <c r="C80" s="86" t="s">
        <v>54</v>
      </c>
      <c r="D80" s="8" t="s">
        <v>370</v>
      </c>
      <c r="E80" s="7" t="s">
        <v>346</v>
      </c>
      <c r="F80" s="15" t="s">
        <v>369</v>
      </c>
      <c r="G80" s="7" t="s">
        <v>263</v>
      </c>
      <c r="H80" s="10" t="s">
        <v>258</v>
      </c>
      <c r="I80" s="22"/>
      <c r="J80" s="22"/>
      <c r="K80" s="9" t="s">
        <v>274</v>
      </c>
      <c r="L80" s="13"/>
      <c r="M80" s="87" t="s">
        <v>256</v>
      </c>
      <c r="N80" s="196"/>
      <c r="O80" s="196"/>
      <c r="P80" s="196"/>
    </row>
    <row r="81" spans="1:16" s="197" customFormat="1" ht="12" x14ac:dyDescent="0.15">
      <c r="A81" s="51">
        <v>4330</v>
      </c>
      <c r="B81" s="44" t="s">
        <v>16</v>
      </c>
      <c r="C81" s="86" t="s">
        <v>54</v>
      </c>
      <c r="D81" s="8" t="s">
        <v>371</v>
      </c>
      <c r="E81" s="7" t="s">
        <v>346</v>
      </c>
      <c r="F81" s="15" t="s">
        <v>369</v>
      </c>
      <c r="G81" s="7" t="s">
        <v>263</v>
      </c>
      <c r="H81" s="10" t="s">
        <v>258</v>
      </c>
      <c r="I81" s="22"/>
      <c r="J81" s="22"/>
      <c r="K81" s="9" t="s">
        <v>274</v>
      </c>
      <c r="L81" s="13"/>
      <c r="M81" s="87" t="s">
        <v>256</v>
      </c>
      <c r="N81" s="196"/>
      <c r="O81" s="196"/>
      <c r="P81" s="196"/>
    </row>
    <row r="82" spans="1:16" s="197" customFormat="1" ht="12" x14ac:dyDescent="0.15">
      <c r="A82" s="51">
        <v>4340</v>
      </c>
      <c r="B82" s="44" t="s">
        <v>16</v>
      </c>
      <c r="C82" s="86" t="s">
        <v>54</v>
      </c>
      <c r="D82" s="8" t="s">
        <v>55</v>
      </c>
      <c r="E82" s="7" t="s">
        <v>269</v>
      </c>
      <c r="F82" s="15" t="s">
        <v>372</v>
      </c>
      <c r="G82" s="7" t="s">
        <v>251</v>
      </c>
      <c r="H82" s="7" t="s">
        <v>271</v>
      </c>
      <c r="I82" s="13"/>
      <c r="J82" s="13"/>
      <c r="K82" s="9"/>
      <c r="L82" s="13"/>
      <c r="M82" s="87" t="s">
        <v>256</v>
      </c>
      <c r="N82" s="196"/>
      <c r="O82" s="196"/>
      <c r="P82" s="196"/>
    </row>
    <row r="83" spans="1:16" s="197" customFormat="1" ht="12" x14ac:dyDescent="0.15">
      <c r="A83" s="50">
        <v>4350</v>
      </c>
      <c r="B83" s="44" t="s">
        <v>16</v>
      </c>
      <c r="C83" s="86" t="s">
        <v>54</v>
      </c>
      <c r="D83" s="15" t="s">
        <v>373</v>
      </c>
      <c r="E83" s="7" t="s">
        <v>269</v>
      </c>
      <c r="F83" s="8" t="s">
        <v>374</v>
      </c>
      <c r="G83" s="7" t="s">
        <v>251</v>
      </c>
      <c r="H83" s="16" t="s">
        <v>291</v>
      </c>
      <c r="I83" s="23"/>
      <c r="J83" s="23"/>
      <c r="K83" s="9"/>
      <c r="L83" s="13"/>
      <c r="M83" s="87" t="s">
        <v>256</v>
      </c>
      <c r="N83" s="196"/>
      <c r="O83" s="196"/>
      <c r="P83" s="196"/>
    </row>
    <row r="84" spans="1:16" s="197" customFormat="1" ht="12" x14ac:dyDescent="0.15">
      <c r="A84" s="51">
        <v>4399</v>
      </c>
      <c r="B84" s="44" t="s">
        <v>16</v>
      </c>
      <c r="C84" s="86" t="s">
        <v>54</v>
      </c>
      <c r="D84" s="8" t="s">
        <v>294</v>
      </c>
      <c r="E84" s="7" t="s">
        <v>346</v>
      </c>
      <c r="F84" s="15"/>
      <c r="G84" s="7" t="s">
        <v>263</v>
      </c>
      <c r="H84" s="7" t="s">
        <v>291</v>
      </c>
      <c r="I84" s="13"/>
      <c r="J84" s="13"/>
      <c r="K84" s="9" t="s">
        <v>295</v>
      </c>
      <c r="L84" s="13"/>
      <c r="M84" s="87" t="s">
        <v>256</v>
      </c>
      <c r="N84" s="196"/>
      <c r="O84" s="196"/>
      <c r="P84" s="196"/>
    </row>
    <row r="85" spans="1:16" s="197" customFormat="1" ht="12" x14ac:dyDescent="0.15">
      <c r="A85" s="51">
        <v>4400</v>
      </c>
      <c r="B85" s="44" t="s">
        <v>16</v>
      </c>
      <c r="C85" s="8" t="s">
        <v>56</v>
      </c>
      <c r="D85" s="8" t="s">
        <v>375</v>
      </c>
      <c r="E85" s="7" t="s">
        <v>346</v>
      </c>
      <c r="F85" s="15"/>
      <c r="G85" s="7" t="s">
        <v>263</v>
      </c>
      <c r="H85" s="7" t="s">
        <v>291</v>
      </c>
      <c r="I85" s="13"/>
      <c r="J85" s="13"/>
      <c r="K85" s="9" t="s">
        <v>295</v>
      </c>
      <c r="L85" s="13"/>
      <c r="M85" s="87" t="s">
        <v>256</v>
      </c>
      <c r="N85" s="196"/>
      <c r="O85" s="196"/>
      <c r="P85" s="196"/>
    </row>
    <row r="86" spans="1:16" s="197" customFormat="1" ht="12" x14ac:dyDescent="0.15">
      <c r="A86" s="51">
        <v>4500</v>
      </c>
      <c r="B86" s="44" t="s">
        <v>16</v>
      </c>
      <c r="C86" s="8" t="s">
        <v>57</v>
      </c>
      <c r="D86" s="8" t="s">
        <v>376</v>
      </c>
      <c r="E86" s="7" t="s">
        <v>58</v>
      </c>
      <c r="F86" s="15"/>
      <c r="G86" s="7" t="s">
        <v>479</v>
      </c>
      <c r="H86" s="16" t="s">
        <v>291</v>
      </c>
      <c r="I86" s="23"/>
      <c r="J86" s="23"/>
      <c r="K86" s="9"/>
      <c r="L86" s="31"/>
      <c r="M86" s="88" t="s">
        <v>256</v>
      </c>
      <c r="N86" s="196"/>
      <c r="O86" s="196"/>
      <c r="P86" s="196"/>
    </row>
    <row r="87" spans="1:16" s="197" customFormat="1" ht="12" x14ac:dyDescent="0.15">
      <c r="A87" s="50">
        <v>4510</v>
      </c>
      <c r="B87" s="44" t="s">
        <v>16</v>
      </c>
      <c r="C87" s="8" t="s">
        <v>57</v>
      </c>
      <c r="D87" s="15" t="s">
        <v>377</v>
      </c>
      <c r="E87" s="7" t="s">
        <v>58</v>
      </c>
      <c r="F87" s="8"/>
      <c r="G87" s="7" t="s">
        <v>479</v>
      </c>
      <c r="H87" s="16" t="s">
        <v>291</v>
      </c>
      <c r="I87" s="23"/>
      <c r="J87" s="23"/>
      <c r="K87" s="9"/>
      <c r="L87" s="13"/>
      <c r="M87" s="87" t="s">
        <v>256</v>
      </c>
      <c r="N87" s="196"/>
      <c r="O87" s="196"/>
      <c r="P87" s="196"/>
    </row>
    <row r="88" spans="1:16" s="197" customFormat="1" ht="12" x14ac:dyDescent="0.15">
      <c r="A88" s="50">
        <v>4520</v>
      </c>
      <c r="B88" s="44" t="s">
        <v>16</v>
      </c>
      <c r="C88" s="8" t="s">
        <v>57</v>
      </c>
      <c r="D88" s="15" t="s">
        <v>378</v>
      </c>
      <c r="E88" s="7" t="s">
        <v>58</v>
      </c>
      <c r="F88" s="8"/>
      <c r="G88" s="7" t="s">
        <v>479</v>
      </c>
      <c r="H88" s="16" t="s">
        <v>291</v>
      </c>
      <c r="I88" s="23"/>
      <c r="J88" s="23"/>
      <c r="K88" s="9"/>
      <c r="L88" s="13"/>
      <c r="M88" s="87" t="s">
        <v>256</v>
      </c>
      <c r="N88" s="196"/>
      <c r="O88" s="196"/>
      <c r="P88" s="196"/>
    </row>
    <row r="89" spans="1:16" s="197" customFormat="1" ht="12" x14ac:dyDescent="0.15">
      <c r="A89" s="50">
        <v>4530</v>
      </c>
      <c r="B89" s="44" t="s">
        <v>16</v>
      </c>
      <c r="C89" s="8" t="s">
        <v>57</v>
      </c>
      <c r="D89" s="15" t="s">
        <v>379</v>
      </c>
      <c r="E89" s="7" t="s">
        <v>58</v>
      </c>
      <c r="F89" s="8"/>
      <c r="G89" s="7" t="s">
        <v>479</v>
      </c>
      <c r="H89" s="16" t="s">
        <v>291</v>
      </c>
      <c r="I89" s="16"/>
      <c r="J89" s="16"/>
      <c r="K89" s="8"/>
      <c r="L89" s="13"/>
      <c r="M89" s="87" t="s">
        <v>256</v>
      </c>
      <c r="N89" s="196"/>
      <c r="O89" s="196"/>
      <c r="P89" s="196"/>
    </row>
    <row r="90" spans="1:16" s="197" customFormat="1" ht="12" x14ac:dyDescent="0.15">
      <c r="A90" s="50">
        <v>4540</v>
      </c>
      <c r="B90" s="44" t="s">
        <v>16</v>
      </c>
      <c r="C90" s="8" t="s">
        <v>57</v>
      </c>
      <c r="D90" s="15" t="s">
        <v>380</v>
      </c>
      <c r="E90" s="7" t="s">
        <v>58</v>
      </c>
      <c r="F90" s="8"/>
      <c r="G90" s="7" t="s">
        <v>479</v>
      </c>
      <c r="H90" s="16" t="s">
        <v>291</v>
      </c>
      <c r="I90" s="16"/>
      <c r="J90" s="16"/>
      <c r="K90" s="8"/>
      <c r="L90" s="13"/>
      <c r="M90" s="87" t="s">
        <v>256</v>
      </c>
      <c r="N90" s="196"/>
      <c r="O90" s="196"/>
      <c r="P90" s="196"/>
    </row>
    <row r="91" spans="1:16" s="197" customFormat="1" ht="12" x14ac:dyDescent="0.15">
      <c r="A91" s="50">
        <v>4550</v>
      </c>
      <c r="B91" s="44" t="s">
        <v>16</v>
      </c>
      <c r="C91" s="8" t="s">
        <v>57</v>
      </c>
      <c r="D91" s="15" t="s">
        <v>381</v>
      </c>
      <c r="E91" s="7" t="s">
        <v>58</v>
      </c>
      <c r="F91" s="8"/>
      <c r="G91" s="7" t="s">
        <v>479</v>
      </c>
      <c r="H91" s="16" t="s">
        <v>291</v>
      </c>
      <c r="I91" s="23"/>
      <c r="J91" s="23"/>
      <c r="K91" s="9"/>
      <c r="L91" s="13"/>
      <c r="M91" s="87" t="s">
        <v>256</v>
      </c>
      <c r="N91" s="196"/>
      <c r="O91" s="196"/>
      <c r="P91" s="196"/>
    </row>
    <row r="92" spans="1:16" s="197" customFormat="1" ht="12" x14ac:dyDescent="0.15">
      <c r="A92" s="50">
        <v>4551</v>
      </c>
      <c r="B92" s="44" t="s">
        <v>16</v>
      </c>
      <c r="C92" s="8" t="s">
        <v>57</v>
      </c>
      <c r="D92" s="15" t="s">
        <v>382</v>
      </c>
      <c r="E92" s="7" t="s">
        <v>58</v>
      </c>
      <c r="F92" s="8"/>
      <c r="G92" s="7" t="s">
        <v>263</v>
      </c>
      <c r="H92" s="16" t="s">
        <v>291</v>
      </c>
      <c r="I92" s="23"/>
      <c r="J92" s="23"/>
      <c r="K92" s="9"/>
      <c r="L92" s="31"/>
      <c r="M92" s="88" t="s">
        <v>256</v>
      </c>
      <c r="N92" s="196"/>
      <c r="O92" s="196"/>
      <c r="P92" s="196"/>
    </row>
    <row r="93" spans="1:16" s="197" customFormat="1" ht="12" x14ac:dyDescent="0.15">
      <c r="A93" s="50">
        <v>4560</v>
      </c>
      <c r="B93" s="44" t="s">
        <v>16</v>
      </c>
      <c r="C93" s="8" t="s">
        <v>57</v>
      </c>
      <c r="D93" s="15" t="s">
        <v>383</v>
      </c>
      <c r="E93" s="7" t="s">
        <v>58</v>
      </c>
      <c r="F93" s="8"/>
      <c r="G93" s="7" t="s">
        <v>479</v>
      </c>
      <c r="H93" s="16" t="s">
        <v>291</v>
      </c>
      <c r="I93" s="23"/>
      <c r="J93" s="23"/>
      <c r="K93" s="9"/>
      <c r="L93" s="13"/>
      <c r="M93" s="87" t="s">
        <v>256</v>
      </c>
      <c r="N93" s="196"/>
      <c r="O93" s="196"/>
      <c r="P93" s="196"/>
    </row>
    <row r="94" spans="1:16" s="197" customFormat="1" ht="12" x14ac:dyDescent="0.15">
      <c r="A94" s="50">
        <v>4570</v>
      </c>
      <c r="B94" s="44" t="s">
        <v>16</v>
      </c>
      <c r="C94" s="8" t="s">
        <v>57</v>
      </c>
      <c r="D94" s="15" t="s">
        <v>384</v>
      </c>
      <c r="E94" s="7" t="s">
        <v>58</v>
      </c>
      <c r="F94" s="8"/>
      <c r="G94" s="7" t="s">
        <v>263</v>
      </c>
      <c r="H94" s="7" t="s">
        <v>385</v>
      </c>
      <c r="I94" s="13" t="s">
        <v>253</v>
      </c>
      <c r="J94" s="13" t="s">
        <v>253</v>
      </c>
      <c r="K94" s="9"/>
      <c r="L94" s="31"/>
      <c r="M94" s="88" t="s">
        <v>256</v>
      </c>
      <c r="N94" s="196"/>
      <c r="O94" s="196"/>
      <c r="P94" s="196"/>
    </row>
    <row r="95" spans="1:16" s="197" customFormat="1" ht="12" x14ac:dyDescent="0.15">
      <c r="A95" s="50">
        <v>4580</v>
      </c>
      <c r="B95" s="44" t="s">
        <v>16</v>
      </c>
      <c r="C95" s="8" t="s">
        <v>57</v>
      </c>
      <c r="D95" s="15" t="s">
        <v>386</v>
      </c>
      <c r="E95" s="7" t="s">
        <v>58</v>
      </c>
      <c r="F95" s="8"/>
      <c r="G95" s="7" t="s">
        <v>479</v>
      </c>
      <c r="H95" s="16" t="s">
        <v>291</v>
      </c>
      <c r="I95" s="23"/>
      <c r="J95" s="23"/>
      <c r="K95" s="9"/>
      <c r="L95" s="13"/>
      <c r="M95" s="87" t="s">
        <v>256</v>
      </c>
      <c r="N95" s="196"/>
      <c r="O95" s="196"/>
      <c r="P95" s="196"/>
    </row>
    <row r="96" spans="1:16" s="197" customFormat="1" ht="12" x14ac:dyDescent="0.15">
      <c r="A96" s="51">
        <v>4590</v>
      </c>
      <c r="B96" s="44" t="s">
        <v>16</v>
      </c>
      <c r="C96" s="8" t="s">
        <v>57</v>
      </c>
      <c r="D96" s="8" t="s">
        <v>59</v>
      </c>
      <c r="E96" s="7" t="s">
        <v>58</v>
      </c>
      <c r="F96" s="8"/>
      <c r="G96" s="7" t="s">
        <v>479</v>
      </c>
      <c r="H96" s="16" t="s">
        <v>291</v>
      </c>
      <c r="I96" s="23"/>
      <c r="J96" s="23"/>
      <c r="K96" s="9"/>
      <c r="L96" s="13"/>
      <c r="M96" s="87" t="s">
        <v>256</v>
      </c>
      <c r="N96" s="196"/>
      <c r="O96" s="196"/>
      <c r="P96" s="196"/>
    </row>
    <row r="97" spans="1:16" s="197" customFormat="1" ht="12" x14ac:dyDescent="0.15">
      <c r="A97" s="51">
        <v>4599</v>
      </c>
      <c r="B97" s="44" t="s">
        <v>16</v>
      </c>
      <c r="C97" s="8" t="s">
        <v>57</v>
      </c>
      <c r="D97" s="8" t="s">
        <v>294</v>
      </c>
      <c r="E97" s="7" t="s">
        <v>346</v>
      </c>
      <c r="F97" s="8"/>
      <c r="G97" s="7" t="s">
        <v>263</v>
      </c>
      <c r="H97" s="7" t="s">
        <v>291</v>
      </c>
      <c r="I97" s="24"/>
      <c r="J97" s="24"/>
      <c r="K97" s="18" t="s">
        <v>295</v>
      </c>
      <c r="L97" s="24"/>
      <c r="M97" s="87" t="s">
        <v>256</v>
      </c>
      <c r="N97" s="196"/>
      <c r="O97" s="196"/>
      <c r="P97" s="196"/>
    </row>
    <row r="98" spans="1:16" s="197" customFormat="1" ht="12" x14ac:dyDescent="0.15">
      <c r="A98" s="50">
        <v>4600</v>
      </c>
      <c r="B98" s="44" t="s">
        <v>16</v>
      </c>
      <c r="C98" s="6" t="s">
        <v>60</v>
      </c>
      <c r="D98" s="8" t="s">
        <v>387</v>
      </c>
      <c r="E98" s="7" t="s">
        <v>249</v>
      </c>
      <c r="F98" s="8" t="s">
        <v>388</v>
      </c>
      <c r="G98" s="7" t="s">
        <v>263</v>
      </c>
      <c r="H98" s="10" t="s">
        <v>258</v>
      </c>
      <c r="I98" s="22" t="s">
        <v>253</v>
      </c>
      <c r="J98" s="22" t="s">
        <v>253</v>
      </c>
      <c r="K98" s="9" t="s">
        <v>274</v>
      </c>
      <c r="L98" s="13"/>
      <c r="M98" s="87" t="s">
        <v>256</v>
      </c>
      <c r="N98" s="196"/>
      <c r="O98" s="196"/>
      <c r="P98" s="196"/>
    </row>
    <row r="99" spans="1:16" s="197" customFormat="1" ht="12" x14ac:dyDescent="0.15">
      <c r="A99" s="50">
        <v>4610</v>
      </c>
      <c r="B99" s="44" t="s">
        <v>16</v>
      </c>
      <c r="C99" s="6" t="s">
        <v>60</v>
      </c>
      <c r="D99" s="15" t="s">
        <v>389</v>
      </c>
      <c r="E99" s="7" t="s">
        <v>249</v>
      </c>
      <c r="F99" s="8"/>
      <c r="G99" s="7" t="s">
        <v>263</v>
      </c>
      <c r="H99" s="19" t="s">
        <v>291</v>
      </c>
      <c r="I99" s="25" t="s">
        <v>253</v>
      </c>
      <c r="J99" s="25" t="s">
        <v>253</v>
      </c>
      <c r="K99" s="9"/>
      <c r="L99" s="13"/>
      <c r="M99" s="87" t="s">
        <v>256</v>
      </c>
      <c r="N99" s="196"/>
      <c r="O99" s="196"/>
      <c r="P99" s="196"/>
    </row>
    <row r="100" spans="1:16" s="197" customFormat="1" ht="12" x14ac:dyDescent="0.15">
      <c r="A100" s="50">
        <v>4620</v>
      </c>
      <c r="B100" s="44" t="s">
        <v>16</v>
      </c>
      <c r="C100" s="6" t="s">
        <v>60</v>
      </c>
      <c r="D100" s="8" t="s">
        <v>390</v>
      </c>
      <c r="E100" s="7" t="s">
        <v>249</v>
      </c>
      <c r="F100" s="8" t="s">
        <v>6</v>
      </c>
      <c r="G100" s="7" t="s">
        <v>251</v>
      </c>
      <c r="H100" s="7" t="s">
        <v>285</v>
      </c>
      <c r="I100" s="24" t="s">
        <v>253</v>
      </c>
      <c r="J100" s="24" t="s">
        <v>253</v>
      </c>
      <c r="K100" s="18"/>
      <c r="L100" s="24"/>
      <c r="M100" s="87" t="s">
        <v>256</v>
      </c>
      <c r="N100" s="196"/>
      <c r="O100" s="196"/>
      <c r="P100" s="196"/>
    </row>
    <row r="101" spans="1:16" s="197" customFormat="1" ht="12" x14ac:dyDescent="0.15">
      <c r="A101" s="52">
        <v>4630</v>
      </c>
      <c r="B101" s="44" t="s">
        <v>16</v>
      </c>
      <c r="C101" s="6" t="s">
        <v>60</v>
      </c>
      <c r="D101" s="6" t="s">
        <v>391</v>
      </c>
      <c r="E101" s="7" t="s">
        <v>249</v>
      </c>
      <c r="F101" s="6" t="s">
        <v>392</v>
      </c>
      <c r="G101" s="7" t="s">
        <v>479</v>
      </c>
      <c r="H101" s="16" t="s">
        <v>291</v>
      </c>
      <c r="I101" s="23"/>
      <c r="J101" s="23"/>
      <c r="K101" s="9"/>
      <c r="L101" s="13"/>
      <c r="M101" s="87" t="s">
        <v>256</v>
      </c>
      <c r="N101" s="196"/>
      <c r="O101" s="196"/>
      <c r="P101" s="196"/>
    </row>
    <row r="102" spans="1:16" s="197" customFormat="1" ht="12" x14ac:dyDescent="0.15">
      <c r="A102" s="52">
        <v>4640</v>
      </c>
      <c r="B102" s="44" t="s">
        <v>16</v>
      </c>
      <c r="C102" s="6" t="s">
        <v>60</v>
      </c>
      <c r="D102" s="6" t="s">
        <v>393</v>
      </c>
      <c r="E102" s="7" t="s">
        <v>249</v>
      </c>
      <c r="F102" s="6" t="s">
        <v>469</v>
      </c>
      <c r="G102" s="7" t="s">
        <v>479</v>
      </c>
      <c r="H102" s="16" t="s">
        <v>291</v>
      </c>
      <c r="I102" s="23"/>
      <c r="J102" s="23"/>
      <c r="K102" s="9"/>
      <c r="L102" s="13"/>
      <c r="M102" s="87" t="s">
        <v>256</v>
      </c>
      <c r="N102" s="196"/>
      <c r="O102" s="196"/>
      <c r="P102" s="196"/>
    </row>
    <row r="103" spans="1:16" s="197" customFormat="1" ht="12" x14ac:dyDescent="0.15">
      <c r="A103" s="52">
        <v>4700</v>
      </c>
      <c r="B103" s="44" t="s">
        <v>16</v>
      </c>
      <c r="C103" s="15" t="s">
        <v>61</v>
      </c>
      <c r="D103" s="6" t="s">
        <v>394</v>
      </c>
      <c r="E103" s="7" t="s">
        <v>249</v>
      </c>
      <c r="F103" s="6" t="s">
        <v>9</v>
      </c>
      <c r="G103" s="7" t="s">
        <v>479</v>
      </c>
      <c r="H103" s="17" t="s">
        <v>291</v>
      </c>
      <c r="I103" s="24"/>
      <c r="J103" s="24"/>
      <c r="K103" s="18"/>
      <c r="L103" s="24"/>
      <c r="M103" s="87" t="s">
        <v>256</v>
      </c>
      <c r="N103" s="196"/>
      <c r="O103" s="196"/>
      <c r="P103" s="196"/>
    </row>
    <row r="104" spans="1:16" s="197" customFormat="1" ht="12" x14ac:dyDescent="0.15">
      <c r="A104" s="52">
        <v>4710</v>
      </c>
      <c r="B104" s="44" t="s">
        <v>16</v>
      </c>
      <c r="C104" s="15" t="s">
        <v>61</v>
      </c>
      <c r="D104" s="6" t="s">
        <v>395</v>
      </c>
      <c r="E104" s="7" t="s">
        <v>249</v>
      </c>
      <c r="F104" s="6" t="s">
        <v>9</v>
      </c>
      <c r="G104" s="7" t="s">
        <v>479</v>
      </c>
      <c r="H104" s="17" t="s">
        <v>291</v>
      </c>
      <c r="I104" s="24"/>
      <c r="J104" s="24"/>
      <c r="K104" s="18"/>
      <c r="L104" s="24"/>
      <c r="M104" s="87" t="s">
        <v>256</v>
      </c>
      <c r="N104" s="196"/>
      <c r="O104" s="196"/>
      <c r="P104" s="196"/>
    </row>
    <row r="105" spans="1:16" s="197" customFormat="1" ht="12" x14ac:dyDescent="0.15">
      <c r="A105" s="52">
        <v>4720</v>
      </c>
      <c r="B105" s="44" t="s">
        <v>16</v>
      </c>
      <c r="C105" s="15" t="s">
        <v>61</v>
      </c>
      <c r="D105" s="6" t="s">
        <v>396</v>
      </c>
      <c r="E105" s="7" t="s">
        <v>249</v>
      </c>
      <c r="F105" s="6" t="s">
        <v>9</v>
      </c>
      <c r="G105" s="7" t="s">
        <v>479</v>
      </c>
      <c r="H105" s="17" t="s">
        <v>291</v>
      </c>
      <c r="I105" s="24"/>
      <c r="J105" s="24"/>
      <c r="K105" s="18"/>
      <c r="L105" s="24"/>
      <c r="M105" s="87" t="s">
        <v>256</v>
      </c>
      <c r="N105" s="196"/>
      <c r="O105" s="196"/>
      <c r="P105" s="196"/>
    </row>
    <row r="106" spans="1:16" s="197" customFormat="1" ht="12" x14ac:dyDescent="0.15">
      <c r="A106" s="52">
        <v>4730</v>
      </c>
      <c r="B106" s="44" t="s">
        <v>16</v>
      </c>
      <c r="C106" s="15" t="s">
        <v>61</v>
      </c>
      <c r="D106" s="6" t="s">
        <v>397</v>
      </c>
      <c r="E106" s="7" t="s">
        <v>249</v>
      </c>
      <c r="F106" s="6" t="s">
        <v>9</v>
      </c>
      <c r="G106" s="7" t="s">
        <v>479</v>
      </c>
      <c r="H106" s="17" t="s">
        <v>291</v>
      </c>
      <c r="I106" s="24"/>
      <c r="J106" s="24"/>
      <c r="K106" s="18"/>
      <c r="L106" s="24"/>
      <c r="M106" s="87" t="s">
        <v>256</v>
      </c>
      <c r="N106" s="196"/>
      <c r="O106" s="196"/>
      <c r="P106" s="196"/>
    </row>
    <row r="107" spans="1:16" s="197" customFormat="1" ht="12" x14ac:dyDescent="0.15">
      <c r="A107" s="52">
        <v>4740</v>
      </c>
      <c r="B107" s="44" t="s">
        <v>16</v>
      </c>
      <c r="C107" s="15" t="s">
        <v>61</v>
      </c>
      <c r="D107" s="6" t="s">
        <v>398</v>
      </c>
      <c r="E107" s="7" t="s">
        <v>249</v>
      </c>
      <c r="F107" s="6" t="s">
        <v>9</v>
      </c>
      <c r="G107" s="7" t="s">
        <v>479</v>
      </c>
      <c r="H107" s="17" t="s">
        <v>291</v>
      </c>
      <c r="I107" s="24"/>
      <c r="J107" s="24"/>
      <c r="K107" s="9"/>
      <c r="L107" s="13"/>
      <c r="M107" s="87" t="s">
        <v>256</v>
      </c>
      <c r="N107" s="196"/>
      <c r="O107" s="196"/>
      <c r="P107" s="196"/>
    </row>
    <row r="108" spans="1:16" s="197" customFormat="1" ht="12" x14ac:dyDescent="0.15">
      <c r="A108" s="52">
        <v>4750</v>
      </c>
      <c r="B108" s="44" t="s">
        <v>16</v>
      </c>
      <c r="C108" s="15" t="s">
        <v>61</v>
      </c>
      <c r="D108" s="6" t="s">
        <v>399</v>
      </c>
      <c r="E108" s="7" t="s">
        <v>249</v>
      </c>
      <c r="F108" s="6" t="s">
        <v>9</v>
      </c>
      <c r="G108" s="7" t="s">
        <v>479</v>
      </c>
      <c r="H108" s="17" t="s">
        <v>291</v>
      </c>
      <c r="I108" s="24"/>
      <c r="J108" s="24"/>
      <c r="K108" s="18"/>
      <c r="L108" s="24"/>
      <c r="M108" s="87" t="s">
        <v>256</v>
      </c>
      <c r="N108" s="196"/>
      <c r="O108" s="196"/>
      <c r="P108" s="196"/>
    </row>
    <row r="109" spans="1:16" s="197" customFormat="1" ht="12" x14ac:dyDescent="0.15">
      <c r="A109" s="52">
        <v>4760</v>
      </c>
      <c r="B109" s="44" t="s">
        <v>16</v>
      </c>
      <c r="C109" s="15" t="s">
        <v>61</v>
      </c>
      <c r="D109" s="6" t="s">
        <v>337</v>
      </c>
      <c r="E109" s="7" t="s">
        <v>249</v>
      </c>
      <c r="F109" s="6" t="s">
        <v>9</v>
      </c>
      <c r="G109" s="7" t="s">
        <v>479</v>
      </c>
      <c r="H109" s="17" t="s">
        <v>291</v>
      </c>
      <c r="I109" s="24"/>
      <c r="J109" s="24"/>
      <c r="K109" s="18"/>
      <c r="L109" s="24"/>
      <c r="M109" s="87" t="s">
        <v>256</v>
      </c>
      <c r="N109" s="196"/>
      <c r="O109" s="196"/>
      <c r="P109" s="196"/>
    </row>
    <row r="110" spans="1:16" s="197" customFormat="1" ht="24" x14ac:dyDescent="0.15">
      <c r="A110" s="52">
        <v>4800</v>
      </c>
      <c r="B110" s="44" t="s">
        <v>16</v>
      </c>
      <c r="C110" s="15" t="s">
        <v>50</v>
      </c>
      <c r="D110" s="6" t="s">
        <v>62</v>
      </c>
      <c r="E110" s="7" t="s">
        <v>249</v>
      </c>
      <c r="F110" s="6" t="s">
        <v>400</v>
      </c>
      <c r="G110" s="17" t="s">
        <v>263</v>
      </c>
      <c r="H110" s="10" t="s">
        <v>258</v>
      </c>
      <c r="I110" s="26" t="s">
        <v>253</v>
      </c>
      <c r="J110" s="26" t="s">
        <v>253</v>
      </c>
      <c r="K110" s="18" t="s">
        <v>401</v>
      </c>
      <c r="L110" s="24"/>
      <c r="M110" s="87" t="s">
        <v>256</v>
      </c>
      <c r="N110" s="196"/>
      <c r="O110" s="196"/>
      <c r="P110" s="196"/>
    </row>
    <row r="111" spans="1:16" s="197" customFormat="1" ht="12" x14ac:dyDescent="0.15">
      <c r="A111" s="52">
        <v>4810</v>
      </c>
      <c r="B111" s="44" t="s">
        <v>16</v>
      </c>
      <c r="C111" s="15" t="s">
        <v>50</v>
      </c>
      <c r="D111" s="6" t="s">
        <v>63</v>
      </c>
      <c r="E111" s="7" t="s">
        <v>249</v>
      </c>
      <c r="F111" s="6" t="s">
        <v>402</v>
      </c>
      <c r="G111" s="17" t="s">
        <v>251</v>
      </c>
      <c r="H111" s="17" t="s">
        <v>271</v>
      </c>
      <c r="I111" s="24"/>
      <c r="J111" s="24"/>
      <c r="K111" s="9" t="s">
        <v>403</v>
      </c>
      <c r="L111" s="13"/>
      <c r="M111" s="87" t="s">
        <v>256</v>
      </c>
      <c r="N111" s="196"/>
      <c r="O111" s="196"/>
      <c r="P111" s="196"/>
    </row>
    <row r="112" spans="1:16" s="197" customFormat="1" ht="12" x14ac:dyDescent="0.15">
      <c r="A112" s="52">
        <v>4820</v>
      </c>
      <c r="B112" s="44" t="s">
        <v>16</v>
      </c>
      <c r="C112" s="15" t="s">
        <v>50</v>
      </c>
      <c r="D112" s="6" t="s">
        <v>64</v>
      </c>
      <c r="E112" s="7" t="s">
        <v>249</v>
      </c>
      <c r="F112" s="6" t="s">
        <v>402</v>
      </c>
      <c r="G112" s="17" t="s">
        <v>251</v>
      </c>
      <c r="H112" s="17" t="s">
        <v>271</v>
      </c>
      <c r="I112" s="24"/>
      <c r="J112" s="24"/>
      <c r="K112" s="9" t="s">
        <v>403</v>
      </c>
      <c r="L112" s="13"/>
      <c r="M112" s="87" t="s">
        <v>256</v>
      </c>
      <c r="N112" s="196"/>
      <c r="O112" s="196"/>
      <c r="P112" s="196"/>
    </row>
    <row r="113" spans="1:16" s="197" customFormat="1" ht="12" x14ac:dyDescent="0.15">
      <c r="A113" s="52">
        <v>4830</v>
      </c>
      <c r="B113" s="44" t="s">
        <v>16</v>
      </c>
      <c r="C113" s="15" t="s">
        <v>50</v>
      </c>
      <c r="D113" s="6" t="s">
        <v>404</v>
      </c>
      <c r="E113" s="7" t="s">
        <v>249</v>
      </c>
      <c r="F113" s="6" t="s">
        <v>405</v>
      </c>
      <c r="G113" s="17" t="s">
        <v>251</v>
      </c>
      <c r="H113" s="17" t="s">
        <v>406</v>
      </c>
      <c r="I113" s="24"/>
      <c r="J113" s="24"/>
      <c r="K113" s="18"/>
      <c r="L113" s="24"/>
      <c r="M113" s="87" t="s">
        <v>256</v>
      </c>
      <c r="N113" s="196"/>
      <c r="O113" s="196"/>
      <c r="P113" s="196"/>
    </row>
    <row r="114" spans="1:16" s="197" customFormat="1" ht="12.75" thickBot="1" x14ac:dyDescent="0.2">
      <c r="A114" s="56">
        <v>4840</v>
      </c>
      <c r="B114" s="45" t="s">
        <v>16</v>
      </c>
      <c r="C114" s="34" t="s">
        <v>50</v>
      </c>
      <c r="D114" s="35" t="s">
        <v>65</v>
      </c>
      <c r="E114" s="33" t="s">
        <v>249</v>
      </c>
      <c r="F114" s="35"/>
      <c r="G114" s="33" t="s">
        <v>479</v>
      </c>
      <c r="H114" s="33" t="s">
        <v>291</v>
      </c>
      <c r="I114" s="36"/>
      <c r="J114" s="36"/>
      <c r="K114" s="48" t="s">
        <v>407</v>
      </c>
      <c r="L114" s="36"/>
      <c r="M114" s="90" t="s">
        <v>256</v>
      </c>
      <c r="N114" s="196"/>
      <c r="O114" s="196"/>
      <c r="P114" s="196"/>
    </row>
    <row r="115" spans="1:16" s="197" customFormat="1" ht="13.5" customHeight="1" x14ac:dyDescent="0.15">
      <c r="A115" s="63">
        <v>6500</v>
      </c>
      <c r="B115" s="64" t="s">
        <v>8</v>
      </c>
      <c r="C115" s="65" t="s">
        <v>408</v>
      </c>
      <c r="D115" s="58" t="s">
        <v>408</v>
      </c>
      <c r="E115" s="66" t="s">
        <v>339</v>
      </c>
      <c r="F115" s="58"/>
      <c r="G115" s="60" t="s">
        <v>479</v>
      </c>
      <c r="H115" s="66" t="s">
        <v>291</v>
      </c>
      <c r="I115" s="68"/>
      <c r="J115" s="68"/>
      <c r="K115" s="67"/>
      <c r="L115" s="68"/>
      <c r="M115" s="92" t="s">
        <v>256</v>
      </c>
      <c r="N115" s="196"/>
      <c r="O115" s="196"/>
      <c r="P115" s="196"/>
    </row>
    <row r="116" spans="1:16" s="197" customFormat="1" ht="12" x14ac:dyDescent="0.15">
      <c r="A116" s="52">
        <v>6600</v>
      </c>
      <c r="B116" s="69" t="s">
        <v>8</v>
      </c>
      <c r="C116" s="15" t="s">
        <v>409</v>
      </c>
      <c r="D116" s="6" t="s">
        <v>409</v>
      </c>
      <c r="E116" s="17" t="s">
        <v>339</v>
      </c>
      <c r="F116" s="6"/>
      <c r="G116" s="7" t="s">
        <v>479</v>
      </c>
      <c r="H116" s="17" t="s">
        <v>291</v>
      </c>
      <c r="I116" s="24"/>
      <c r="J116" s="24"/>
      <c r="K116" s="18"/>
      <c r="L116" s="24"/>
      <c r="M116" s="93" t="s">
        <v>256</v>
      </c>
      <c r="N116" s="196"/>
      <c r="O116" s="196"/>
      <c r="P116" s="196"/>
    </row>
    <row r="117" spans="1:16" s="197" customFormat="1" ht="12.75" thickBot="1" x14ac:dyDescent="0.2">
      <c r="A117" s="56">
        <v>6700</v>
      </c>
      <c r="B117" s="70" t="s">
        <v>8</v>
      </c>
      <c r="C117" s="34" t="s">
        <v>410</v>
      </c>
      <c r="D117" s="35" t="s">
        <v>410</v>
      </c>
      <c r="E117" s="33" t="s">
        <v>339</v>
      </c>
      <c r="F117" s="35"/>
      <c r="G117" s="33" t="s">
        <v>479</v>
      </c>
      <c r="H117" s="33" t="s">
        <v>291</v>
      </c>
      <c r="I117" s="36"/>
      <c r="J117" s="36"/>
      <c r="K117" s="35" t="s">
        <v>411</v>
      </c>
      <c r="L117" s="33"/>
      <c r="M117" s="90"/>
      <c r="N117" s="196"/>
      <c r="O117" s="196"/>
      <c r="P117" s="196"/>
    </row>
    <row r="118" spans="1:16" x14ac:dyDescent="0.15">
      <c r="P118"/>
    </row>
    <row r="119" spans="1:16" x14ac:dyDescent="0.15">
      <c r="P119"/>
    </row>
    <row r="120" spans="1:16" x14ac:dyDescent="0.15">
      <c r="P120"/>
    </row>
    <row r="121" spans="1:16" x14ac:dyDescent="0.15">
      <c r="P121"/>
    </row>
  </sheetData>
  <phoneticPr fontId="3"/>
  <pageMargins left="0.59055118110236227" right="0.19685039370078741" top="0.98425196850393704" bottom="0.19685039370078741" header="0.11811023622047245" footer="0.11811023622047245"/>
  <pageSetup paperSize="9" scale="67" fitToHeight="2" orientation="portrait" r:id="rId1"/>
  <headerFooter alignWithMargins="0"/>
  <rowBreaks count="1" manualBreakCount="1">
    <brk id="5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設備台帳</vt:lpstr>
      <vt:lpstr>記入例</vt:lpstr>
      <vt:lpstr>記入例(複合施設)</vt:lpstr>
      <vt:lpstr>設備分類表</vt:lpstr>
      <vt:lpstr>'記入例(複合施設)'!Print_Area</vt:lpstr>
      <vt:lpstr>設備台帳!Print_Area</vt:lpstr>
      <vt:lpstr>設備分類表!Print_Area</vt:lpstr>
      <vt:lpstr>'記入例(複合施設)'!Print_Titles</vt:lpstr>
      <vt:lpstr>設備台帳!Print_Titles</vt:lpstr>
      <vt:lpstr>設備分類表!Print_Titles</vt:lpstr>
      <vt:lpstr>設備分類表</vt:lpstr>
      <vt:lpstr>判定</vt:lpstr>
      <vt:lpstr>分類番号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2024-08-05T07:30:05Z</dcterms:created>
  <dcterms:modified xsi:type="dcterms:W3CDTF">2024-08-05T07:30:13Z</dcterms:modified>
</cp:coreProperties>
</file>