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F6CCA50-31A0-4C5F-A1A9-0AB4865C2F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サービス提供費請求書　" sheetId="51" r:id="rId1"/>
    <sheet name="Sheet1" sheetId="52" state="hidden" r:id="rId2"/>
  </sheets>
  <definedNames>
    <definedName name="_xlnm.Print_Area" localSheetId="0">'サービス提供費請求書　'!$C$1:$BU$47</definedName>
    <definedName name="別表１__2_①">Sheet1!$B$9:$E$26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21" i="51" l="1"/>
  <c r="AP24" i="51"/>
  <c r="BA24" i="51"/>
  <c r="AE24" i="51"/>
  <c r="AP25" i="51"/>
  <c r="BA25" i="51"/>
  <c r="AE25" i="51"/>
  <c r="AP26" i="51"/>
  <c r="BA26" i="51"/>
  <c r="AE26" i="51"/>
  <c r="AP27" i="51"/>
  <c r="BA27" i="51"/>
  <c r="AE27" i="51"/>
  <c r="AP28" i="51"/>
  <c r="BA28" i="51"/>
  <c r="AE28" i="51"/>
  <c r="AP29" i="51"/>
  <c r="BA29" i="51"/>
  <c r="AE29" i="51"/>
  <c r="AP30" i="51"/>
  <c r="BA30" i="51"/>
  <c r="AE30" i="51"/>
  <c r="AP31" i="51"/>
  <c r="BA31" i="51"/>
  <c r="AE31" i="51"/>
  <c r="AP32" i="51"/>
  <c r="BA32" i="51"/>
  <c r="AE32" i="51"/>
  <c r="AP33" i="51" l="1"/>
  <c r="AP34" i="51"/>
  <c r="AP23" i="51" l="1"/>
  <c r="AE33" i="51"/>
  <c r="BA33" i="51" s="1"/>
  <c r="AE34" i="51"/>
  <c r="BA34" i="51" s="1"/>
  <c r="AE23" i="51"/>
  <c r="BA23" i="51" l="1"/>
  <c r="AE35" i="51"/>
  <c r="BA35" i="51" l="1"/>
  <c r="AT37" i="51" s="1"/>
  <c r="AP35" i="51"/>
</calcChain>
</file>

<file path=xl/sharedStrings.xml><?xml version="1.0" encoding="utf-8"?>
<sst xmlns="http://schemas.openxmlformats.org/spreadsheetml/2006/main" count="703" uniqueCount="293">
  <si>
    <t>日付</t>
    <rPh sb="0" eb="2">
      <t>ヒヅケ</t>
    </rPh>
    <phoneticPr fontId="2"/>
  </si>
  <si>
    <t>曜日</t>
    <rPh sb="0" eb="2">
      <t>ヨウビ</t>
    </rPh>
    <phoneticPr fontId="2"/>
  </si>
  <si>
    <t>合計</t>
    <rPh sb="0" eb="2">
      <t>ゴウケイ</t>
    </rPh>
    <phoneticPr fontId="2"/>
  </si>
  <si>
    <t>□</t>
    <phoneticPr fontId="2"/>
  </si>
  <si>
    <t>〒</t>
    <phoneticPr fontId="2"/>
  </si>
  <si>
    <t>事業所番号</t>
    <rPh sb="0" eb="3">
      <t>ジギョウショ</t>
    </rPh>
    <rPh sb="3" eb="4">
      <t>バン</t>
    </rPh>
    <rPh sb="4" eb="5">
      <t>ゴウ</t>
    </rPh>
    <phoneticPr fontId="2"/>
  </si>
  <si>
    <t>サービス提供時間</t>
    <rPh sb="4" eb="6">
      <t>テイキョウ</t>
    </rPh>
    <rPh sb="6" eb="8">
      <t>ジカン</t>
    </rPh>
    <phoneticPr fontId="2"/>
  </si>
  <si>
    <t>算定時間数</t>
    <rPh sb="0" eb="2">
      <t>サンテイ</t>
    </rPh>
    <rPh sb="2" eb="4">
      <t>ジカン</t>
    </rPh>
    <rPh sb="4" eb="5">
      <t>スウ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</si>
  <si>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</si>
  <si>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</si>
  <si>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時間</t>
    <rPh sb="0" eb="2">
      <t>ジカン</t>
    </rPh>
    <phoneticPr fontId="2"/>
  </si>
  <si>
    <t>通勤</t>
    <rPh sb="0" eb="2">
      <t>ツウキン</t>
    </rPh>
    <phoneticPr fontId="2"/>
  </si>
  <si>
    <t>助成金対象</t>
    <rPh sb="0" eb="3">
      <t>ジョセイキン</t>
    </rPh>
    <rPh sb="3" eb="5">
      <t>タイショウ</t>
    </rPh>
    <phoneticPr fontId="2"/>
  </si>
  <si>
    <t>事業対象</t>
    <rPh sb="0" eb="4">
      <t>ジギョウタイショウ</t>
    </rPh>
    <phoneticPr fontId="2"/>
  </si>
  <si>
    <t>契約
サービス種別</t>
    <rPh sb="0" eb="2">
      <t>ケイヤク</t>
    </rPh>
    <rPh sb="7" eb="9">
      <t>シュベツ</t>
    </rPh>
    <phoneticPr fontId="2"/>
  </si>
  <si>
    <t>サービス提供
事業所名</t>
    <rPh sb="4" eb="6">
      <t>テイキョウ</t>
    </rPh>
    <rPh sb="7" eb="10">
      <t>ジギョウショ</t>
    </rPh>
    <rPh sb="10" eb="11">
      <t>メイ</t>
    </rPh>
    <phoneticPr fontId="2"/>
  </si>
  <si>
    <t>横浜市重度障害者等就労支援特別事業　サービス提供費請求書</t>
    <rPh sb="24" eb="25">
      <t>ヒ</t>
    </rPh>
    <rPh sb="25" eb="28">
      <t>セイキュウショ</t>
    </rPh>
    <phoneticPr fontId="2"/>
  </si>
  <si>
    <t>２人介助</t>
    <phoneticPr fontId="2"/>
  </si>
  <si>
    <t>□　あり　　　□　なし</t>
    <phoneticPr fontId="2"/>
  </si>
  <si>
    <t>単価</t>
    <rPh sb="0" eb="2">
      <t>タンカ</t>
    </rPh>
    <phoneticPr fontId="2"/>
  </si>
  <si>
    <t>就労</t>
    <rPh sb="0" eb="2">
      <t>シュウロウ</t>
    </rPh>
    <phoneticPr fontId="2"/>
  </si>
  <si>
    <t>請求金額（合計）</t>
    <rPh sb="0" eb="4">
      <t>セイキュウキンガク</t>
    </rPh>
    <rPh sb="5" eb="7">
      <t>ゴウケイ</t>
    </rPh>
    <phoneticPr fontId="2"/>
  </si>
  <si>
    <t>（法人名）</t>
    <rPh sb="1" eb="3">
      <t>ホウジン</t>
    </rPh>
    <rPh sb="3" eb="4">
      <t>メイ</t>
    </rPh>
    <phoneticPr fontId="2"/>
  </si>
  <si>
    <t>（住所）</t>
    <rPh sb="1" eb="3">
      <t>ジュウショ</t>
    </rPh>
    <phoneticPr fontId="2"/>
  </si>
  <si>
    <t>（役職・代表者名）</t>
    <rPh sb="1" eb="3">
      <t>ヤクショク</t>
    </rPh>
    <rPh sb="4" eb="7">
      <t>ダイヒョウシャ</t>
    </rPh>
    <rPh sb="7" eb="8">
      <t>メイ</t>
    </rPh>
    <phoneticPr fontId="2"/>
  </si>
  <si>
    <t>印</t>
    <rPh sb="0" eb="1">
      <t>イン</t>
    </rPh>
    <phoneticPr fontId="2"/>
  </si>
  <si>
    <t>振込先</t>
    <rPh sb="0" eb="3">
      <t>フリコミサキ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</si>
  <si>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</si>
  <si>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（種目）</t>
    <rPh sb="1" eb="3">
      <t>シュモク</t>
    </rPh>
    <phoneticPr fontId="2"/>
  </si>
  <si>
    <t>普通預金　・　当座預金</t>
    <rPh sb="0" eb="2">
      <t>フツウ</t>
    </rPh>
    <rPh sb="2" eb="4">
      <t>ヨキン</t>
    </rPh>
    <rPh sb="7" eb="9">
      <t>トウザ</t>
    </rPh>
    <rPh sb="9" eb="11">
      <t>ヨキン</t>
    </rPh>
    <phoneticPr fontId="2"/>
  </si>
  <si>
    <t>（口座番号）</t>
    <rPh sb="1" eb="3">
      <t>コウザ</t>
    </rPh>
    <rPh sb="3" eb="5">
      <t>バンゴウ</t>
    </rPh>
    <phoneticPr fontId="2"/>
  </si>
  <si>
    <t>（フリガナ）</t>
    <phoneticPr fontId="2"/>
  </si>
  <si>
    <t>（口座名義人）</t>
    <rPh sb="1" eb="3">
      <t>コウザ</t>
    </rPh>
    <rPh sb="3" eb="5">
      <t>メイギ</t>
    </rPh>
    <rPh sb="5" eb="6">
      <t>ニン</t>
    </rPh>
    <phoneticPr fontId="2"/>
  </si>
  <si>
    <t>ー</t>
    <phoneticPr fontId="2"/>
  </si>
  <si>
    <t>銀　　 行
信用金庫
信用組合</t>
    <phoneticPr fontId="2"/>
  </si>
  <si>
    <t>本店・支店</t>
    <phoneticPr fontId="2"/>
  </si>
  <si>
    <t>円</t>
    <rPh sb="0" eb="1">
      <t>エン</t>
    </rPh>
    <phoneticPr fontId="2"/>
  </si>
  <si>
    <t>支給決定者
氏名</t>
    <phoneticPr fontId="2"/>
  </si>
  <si>
    <t>就労支援　　　　　　時間</t>
    <phoneticPr fontId="2"/>
  </si>
  <si>
    <t>通勤支援　　　　　　時間</t>
    <phoneticPr fontId="2"/>
  </si>
  <si>
    <t>2人介護</t>
    <rPh sb="1" eb="2">
      <t>ニン</t>
    </rPh>
    <rPh sb="2" eb="4">
      <t>カイゴ</t>
    </rPh>
    <phoneticPr fontId="2"/>
  </si>
  <si>
    <t>　　　　　年　　月分</t>
    <rPh sb="5" eb="6">
      <t>ネン</t>
    </rPh>
    <rPh sb="8" eb="9">
      <t>ガツ</t>
    </rPh>
    <rPh sb="9" eb="10">
      <t>ブン</t>
    </rPh>
    <phoneticPr fontId="2"/>
  </si>
  <si>
    <t>横浜市長</t>
    <rPh sb="0" eb="4">
      <t>ヨコハマシチョウ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</si>
  <si>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</si>
  <si>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合計　　　　　　　　時間</t>
    <rPh sb="1" eb="3">
      <t>ゴウケイ</t>
    </rPh>
    <rPh sb="11" eb="13">
      <t>ジカン</t>
    </rPh>
    <phoneticPr fontId="2"/>
  </si>
  <si>
    <t>請求金額</t>
    <rPh sb="0" eb="4">
      <t>セイキュウキンガク</t>
    </rPh>
    <phoneticPr fontId="2"/>
  </si>
  <si>
    <t>算定金額</t>
    <rPh sb="0" eb="4">
      <t>サンテイキンガク</t>
    </rPh>
    <phoneticPr fontId="2"/>
  </si>
  <si>
    <t>通勤支援加算</t>
    <rPh sb="0" eb="4">
      <t>ツウキンシエン</t>
    </rPh>
    <rPh sb="4" eb="6">
      <t>カサン</t>
    </rPh>
    <phoneticPr fontId="2"/>
  </si>
  <si>
    <t>小計</t>
    <rPh sb="0" eb="2">
      <t>ショウケイ</t>
    </rPh>
    <phoneticPr fontId="2"/>
  </si>
  <si>
    <t>備考</t>
    <rPh sb="0" eb="2">
      <t>ビコウ</t>
    </rPh>
    <phoneticPr fontId="2"/>
  </si>
  <si>
    <t>請求者
（事業所
運営法人）</t>
    <rPh sb="0" eb="3">
      <t>セイキュウシャ</t>
    </rPh>
    <rPh sb="5" eb="8">
      <t>ジギョウショ</t>
    </rPh>
    <rPh sb="9" eb="11">
      <t>ウンエイ</t>
    </rPh>
    <rPh sb="11" eb="13">
      <t>ホウジン</t>
    </rPh>
    <phoneticPr fontId="2"/>
  </si>
  <si>
    <t>契約支給量</t>
    <phoneticPr fontId="2"/>
  </si>
  <si>
    <t>実際の支援時間</t>
    <rPh sb="0" eb="2">
      <t>ジッサイ</t>
    </rPh>
    <rPh sb="3" eb="7">
      <t>シエンジカン</t>
    </rPh>
    <phoneticPr fontId="22"/>
  </si>
  <si>
    <t>20分以上45分未満</t>
    <rPh sb="2" eb="3">
      <t>フン</t>
    </rPh>
    <rPh sb="3" eb="5">
      <t>イジョウ</t>
    </rPh>
    <rPh sb="7" eb="8">
      <t>フン</t>
    </rPh>
    <rPh sb="8" eb="10">
      <t>ミマン</t>
    </rPh>
    <phoneticPr fontId="23"/>
  </si>
  <si>
    <t>45分以上１時間15分未満</t>
    <rPh sb="2" eb="3">
      <t>フン</t>
    </rPh>
    <rPh sb="3" eb="5">
      <t>イジョウ</t>
    </rPh>
    <rPh sb="6" eb="8">
      <t>ジカン</t>
    </rPh>
    <rPh sb="10" eb="11">
      <t>フン</t>
    </rPh>
    <rPh sb="11" eb="13">
      <t>ミマン</t>
    </rPh>
    <phoneticPr fontId="23"/>
  </si>
  <si>
    <t>１時間15分以上１時間45分未満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</si>
  <si>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１時間45分以上２時間15分未満</t>
    <rPh sb="1" eb="3">
      <t>ジカン</t>
    </rPh>
    <rPh sb="5" eb="8">
      <t>フンイジョウ</t>
    </rPh>
    <rPh sb="9" eb="11">
      <t>ジカン</t>
    </rPh>
    <rPh sb="13" eb="14">
      <t>ブン</t>
    </rPh>
    <rPh sb="14" eb="16">
      <t>ミマン</t>
    </rPh>
    <phoneticPr fontId="23"/>
  </si>
  <si>
    <t>２時間15分以上２時間45分未満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</si>
  <si>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２時間45分以上３時間15分未満</t>
    <rPh sb="1" eb="3">
      <t>ジカン</t>
    </rPh>
    <rPh sb="5" eb="6">
      <t>フン</t>
    </rPh>
    <rPh sb="6" eb="8">
      <t>イジョウ</t>
    </rPh>
    <rPh sb="9" eb="11">
      <t>ジカン</t>
    </rPh>
    <rPh sb="13" eb="14">
      <t>フン</t>
    </rPh>
    <rPh sb="14" eb="16">
      <t>ミマン</t>
    </rPh>
    <phoneticPr fontId="23"/>
  </si>
  <si>
    <t>３時間15分以上３時間45分未満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</si>
  <si>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３時間45分以上４時間15分未満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</si>
  <si>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４時間15分以上４時間45分未満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</si>
  <si>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４時間45分以上５時間15分未満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</si>
  <si>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５時間15分以上５時間45分未満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</si>
  <si>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５時間45分以上６時間15分未満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</si>
  <si>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６時間15分以上６時間45分未満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</si>
  <si>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６時間45分以上７時間15分未満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</si>
  <si>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７時間15分以上７時間45分未満</t>
    <rPh sb="1" eb="2">
      <t>ジ</t>
    </rPh>
    <rPh sb="2" eb="3">
      <t>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</si>
  <si>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７時間45分以上８時間15分未満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</si>
  <si>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８時間15分以上８時間45分未満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</si>
  <si>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８時間45分以上９時間15分未満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</si>
  <si>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９時間15分以上９時間45分未満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</si>
  <si>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９時間45分以上10時間15分未満</t>
    <rPh sb="1" eb="3">
      <t>ジカン</t>
    </rPh>
    <rPh sb="5" eb="8">
      <t>フンイジョウ</t>
    </rPh>
    <rPh sb="10" eb="12">
      <t>ジカン</t>
    </rPh>
    <rPh sb="14" eb="15">
      <t>フン</t>
    </rPh>
    <rPh sb="15" eb="17">
      <t>ミマン</t>
    </rPh>
    <phoneticPr fontId="23"/>
  </si>
  <si>
    <t>10時間15分以上10時間45分未満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</si>
  <si>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10時間45分以上11時間15分未満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</si>
  <si>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11時間15分以上11時間45分未満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</si>
  <si>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11時間45分以上12時間15分未満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</si>
  <si>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表</t>
    <rPh sb="0" eb="1">
      <t>ヒョウ</t>
    </rPh>
    <phoneticPr fontId="2"/>
  </si>
  <si>
    <t>別表１－（2）</t>
  </si>
  <si>
    <t>別表１－（1）</t>
  </si>
  <si>
    <t>別表３－（1）</t>
    <rPh sb="0" eb="2">
      <t>ベッピョウ</t>
    </rPh>
    <phoneticPr fontId="2"/>
  </si>
  <si>
    <t>別表３－（3）</t>
    <rPh sb="0" eb="2">
      <t>ベッピョウ</t>
    </rPh>
    <phoneticPr fontId="2"/>
  </si>
  <si>
    <t>別表３－（2）</t>
    <rPh sb="0" eb="2">
      <t>ベッピョウ</t>
    </rPh>
    <phoneticPr fontId="2"/>
  </si>
  <si>
    <t>別表４</t>
  </si>
  <si>
    <t>別表１－（2）</t>
    <phoneticPr fontId="2"/>
  </si>
  <si>
    <t>横浜市重度障害者等就労支援特別事業実施要綱</t>
    <phoneticPr fontId="2"/>
  </si>
  <si>
    <t>重度訪問介護相当別表１－（2）0.5</t>
  </si>
  <si>
    <t>重度訪問介護相当別表１－（2）1</t>
  </si>
  <si>
    <t>重度訪問介護相当別表１－（2）1.5</t>
  </si>
  <si>
    <t>重度訪問介護相当別表１－（2）2</t>
  </si>
  <si>
    <t>重度訪問介護相当別表１－（2）2.5</t>
  </si>
  <si>
    <t>重度訪問介護相当別表１－（2）3</t>
  </si>
  <si>
    <t>重度訪問介護相当別表１－（2）3.5</t>
  </si>
  <si>
    <t>重度訪問介護相当別表１－（2）4</t>
  </si>
  <si>
    <t>重度訪問介護相当別表１－（2）4.5</t>
  </si>
  <si>
    <t>重度訪問介護相当別表１－（2）5</t>
  </si>
  <si>
    <t>重度訪問介護相当別表１－（2）5.5</t>
  </si>
  <si>
    <t>重度訪問介護相当別表１－（2）6</t>
  </si>
  <si>
    <t>重度訪問介護相当別表１－（2）6.5</t>
  </si>
  <si>
    <t>重度訪問介護相当別表１－（2）7</t>
  </si>
  <si>
    <t>重度訪問介護相当別表１－（2）7.5</t>
  </si>
  <si>
    <t>重度訪問介護相当別表１－（2）8</t>
  </si>
  <si>
    <t>重度訪問介護相当別表１－（2）8.5</t>
  </si>
  <si>
    <t>重度訪問介護相当別表１－（2）9</t>
  </si>
  <si>
    <t>重度訪問介護相当別表１－（2）9.5</t>
  </si>
  <si>
    <t>重度訪問介護相当別表１－（2）10</t>
  </si>
  <si>
    <t>重度訪問介護相当別表１－（2）10.5</t>
  </si>
  <si>
    <t>重度訪問介護相当別表１－（2）11</t>
  </si>
  <si>
    <t>重度訪問介護相当別表１－（2）11.5</t>
  </si>
  <si>
    <t>重度訪問介護相当別表１－（2）12</t>
  </si>
  <si>
    <t>重度訪問介護相当（喀痰吸引あり）別表１－（2）0.5</t>
  </si>
  <si>
    <t>重度訪問介護相当（喀痰吸引あり）別表１－（2）1</t>
  </si>
  <si>
    <t>重度訪問介護相当（喀痰吸引あり）別表１－（2）1.5</t>
  </si>
  <si>
    <t>重度訪問介護相当（喀痰吸引あり）別表１－（2）2</t>
  </si>
  <si>
    <t>重度訪問介護相当（喀痰吸引あり）別表１－（2）2.5</t>
  </si>
  <si>
    <t>重度訪問介護相当（喀痰吸引あり）別表１－（2）3</t>
  </si>
  <si>
    <t>重度訪問介護相当（喀痰吸引あり）別表１－（2）3.5</t>
  </si>
  <si>
    <t>重度訪問介護相当（喀痰吸引あり）別表１－（2）4</t>
  </si>
  <si>
    <t>重度訪問介護相当（喀痰吸引あり）別表１－（2）4.5</t>
  </si>
  <si>
    <t>重度訪問介護相当（喀痰吸引あり）別表１－（2）5</t>
  </si>
  <si>
    <t>重度訪問介護相当（喀痰吸引あり）別表１－（2）5.5</t>
  </si>
  <si>
    <t>重度訪問介護相当（喀痰吸引あり）別表１－（2）6</t>
  </si>
  <si>
    <t>重度訪問介護相当（喀痰吸引あり）別表１－（2）6.5</t>
  </si>
  <si>
    <t>重度訪問介護相当（喀痰吸引あり）別表１－（2）7</t>
  </si>
  <si>
    <t>重度訪問介護相当（喀痰吸引あり）別表１－（2）7.5</t>
  </si>
  <si>
    <t>重度訪問介護相当（喀痰吸引あり）別表１－（2）8</t>
  </si>
  <si>
    <t>重度訪問介護相当（喀痰吸引あり）別表１－（2）8.5</t>
  </si>
  <si>
    <t>重度訪問介護相当（喀痰吸引あり）別表１－（2）9</t>
  </si>
  <si>
    <t>重度訪問介護相当（喀痰吸引あり）別表１－（2）9.5</t>
  </si>
  <si>
    <t>重度訪問介護相当（喀痰吸引あり）別表１－（2）10</t>
  </si>
  <si>
    <t>重度訪問介護相当（喀痰吸引あり）別表１－（2）10.5</t>
  </si>
  <si>
    <t>重度訪問介護相当（喀痰吸引あり）別表１－（2）11</t>
  </si>
  <si>
    <t>重度訪問介護相当（喀痰吸引あり）別表１－（2）11.5</t>
  </si>
  <si>
    <t>重度訪問介護相当（喀痰吸引あり）別表１－（2）12</t>
  </si>
  <si>
    <t>重度訪問介護相当別表１－（1）0.5</t>
  </si>
  <si>
    <t>重度訪問介護相当別表１－（1）1</t>
  </si>
  <si>
    <t>重度訪問介護相当別表１－（1）1.5</t>
  </si>
  <si>
    <t>重度訪問介護相当別表１－（1）2</t>
  </si>
  <si>
    <t>重度訪問介護相当別表１－（1）2.5</t>
  </si>
  <si>
    <t>重度訪問介護相当別表１－（1）3</t>
  </si>
  <si>
    <t>重度訪問介護相当別表１－（1）3.5</t>
  </si>
  <si>
    <t>重度訪問介護相当別表１－（1）4</t>
  </si>
  <si>
    <t>重度訪問介護相当別表１－（1）4.5</t>
  </si>
  <si>
    <t>重度訪問介護相当別表１－（1）5</t>
  </si>
  <si>
    <t>重度訪問介護相当別表１－（1）5.5</t>
  </si>
  <si>
    <t>重度訪問介護相当別表１－（1）6</t>
  </si>
  <si>
    <t>重度訪問介護相当別表１－（1）6.5</t>
  </si>
  <si>
    <t>重度訪問介護相当別表１－（1）7</t>
  </si>
  <si>
    <t>重度訪問介護相当別表１－（1）7.5</t>
  </si>
  <si>
    <t>重度訪問介護相当別表１－（1）8</t>
  </si>
  <si>
    <t>重度訪問介護相当別表１－（1）8.5</t>
  </si>
  <si>
    <t>重度訪問介護相当別表１－（1）9</t>
  </si>
  <si>
    <t>重度訪問介護相当別表１－（1）9.5</t>
  </si>
  <si>
    <t>重度訪問介護相当別表１－（1）10</t>
  </si>
  <si>
    <t>重度訪問介護相当別表１－（1）10.5</t>
  </si>
  <si>
    <t>重度訪問介護相当別表１－（1）11</t>
  </si>
  <si>
    <t>重度訪問介護相当別表１－（1）11.5</t>
  </si>
  <si>
    <t>重度訪問介護相当別表１－（1）12</t>
  </si>
  <si>
    <t>重度訪問介護相当（喀痰吸引あり）別表１－（1）0.5</t>
  </si>
  <si>
    <t>重度訪問介護相当（喀痰吸引あり）別表１－（1）1</t>
  </si>
  <si>
    <t>重度訪問介護相当（喀痰吸引あり）別表１－（1）1.5</t>
  </si>
  <si>
    <t>重度訪問介護相当（喀痰吸引あり）別表１－（1）2</t>
  </si>
  <si>
    <t>重度訪問介護相当（喀痰吸引あり）別表１－（1）2.5</t>
  </si>
  <si>
    <t>重度訪問介護相当（喀痰吸引あり）別表１－（1）3</t>
  </si>
  <si>
    <t>重度訪問介護相当（喀痰吸引あり）別表１－（1）3.5</t>
  </si>
  <si>
    <t>重度訪問介護相当（喀痰吸引あり）別表１－（1）4</t>
  </si>
  <si>
    <t>重度訪問介護相当（喀痰吸引あり）別表１－（1）4.5</t>
  </si>
  <si>
    <t>重度訪問介護相当（喀痰吸引あり）別表１－（1）5</t>
  </si>
  <si>
    <t>重度訪問介護相当（喀痰吸引あり）別表１－（1）5.5</t>
  </si>
  <si>
    <t>重度訪問介護相当（喀痰吸引あり）別表１－（1）6</t>
  </si>
  <si>
    <t>重度訪問介護相当（喀痰吸引あり）別表１－（1）6.5</t>
  </si>
  <si>
    <t>重度訪問介護相当（喀痰吸引あり）別表１－（1）7</t>
  </si>
  <si>
    <t>重度訪問介護相当（喀痰吸引あり）別表１－（1）7.5</t>
  </si>
  <si>
    <t>重度訪問介護相当（喀痰吸引あり）別表１－（1）8</t>
  </si>
  <si>
    <t>重度訪問介護相当（喀痰吸引あり）別表１－（1）8.5</t>
  </si>
  <si>
    <t>重度訪問介護相当（喀痰吸引あり）別表１－（1）9</t>
  </si>
  <si>
    <t>重度訪問介護相当（喀痰吸引あり）別表１－（1）9.5</t>
  </si>
  <si>
    <t>重度訪問介護相当（喀痰吸引あり）別表１－（1）10</t>
  </si>
  <si>
    <t>重度訪問介護相当（喀痰吸引あり）別表１－（1）10.5</t>
  </si>
  <si>
    <t>重度訪問介護相当（喀痰吸引あり）別表１－（1）11</t>
  </si>
  <si>
    <t>重度訪問介護相当（喀痰吸引あり）別表１－（1）11.5</t>
  </si>
  <si>
    <t>重度訪問介護相当（喀痰吸引あり）別表１－（1）12</t>
  </si>
  <si>
    <t>同行援護相当別表３－（3）0.5</t>
  </si>
  <si>
    <t>同行援護相当別表３－（3）1</t>
  </si>
  <si>
    <t>同行援護相当別表３－（3）1.5</t>
  </si>
  <si>
    <t>同行援護相当別表３－（3）2</t>
  </si>
  <si>
    <t>同行援護相当別表３－（3）2.5</t>
  </si>
  <si>
    <t>同行援護相当別表３－（3）3</t>
  </si>
  <si>
    <t>同行援護相当別表３－（3）3.5</t>
  </si>
  <si>
    <t>同行援護相当別表３－（3）4</t>
  </si>
  <si>
    <t>同行援護相当別表３－（3）4.5</t>
  </si>
  <si>
    <t>同行援護相当別表３－（3）5</t>
  </si>
  <si>
    <t>同行援護相当別表３－（3）5.5</t>
  </si>
  <si>
    <t>同行援護相当別表３－（3）6</t>
  </si>
  <si>
    <t>同行援護相当別表３－（3）6.5</t>
  </si>
  <si>
    <t>同行援護相当別表３－（3）7</t>
  </si>
  <si>
    <t>同行援護相当別表３－（3）7.5</t>
  </si>
  <si>
    <t>同行援護相当別表３－（3）8</t>
  </si>
  <si>
    <t>同行援護相当別表３－（3）8.5</t>
  </si>
  <si>
    <t>同行援護相当別表３－（3）9</t>
  </si>
  <si>
    <t>同行援護相当別表３－（3）9.5</t>
  </si>
  <si>
    <t>同行援護相当別表３－（3）10</t>
  </si>
  <si>
    <t>同行援護相当別表３－（3）10.5</t>
  </si>
  <si>
    <t>同行援護相当別表３－（3）11</t>
  </si>
  <si>
    <t>同行援護相当別表３－（3）11.5</t>
  </si>
  <si>
    <t>同行援護相当別表３－（3）12</t>
  </si>
  <si>
    <t>同行援護相当別表３－（2）0.5</t>
  </si>
  <si>
    <t>同行援護相当別表３－（2）1</t>
  </si>
  <si>
    <t>同行援護相当別表３－（2）1.5</t>
  </si>
  <si>
    <t>同行援護相当別表３－（2）2</t>
  </si>
  <si>
    <t>同行援護相当別表３－（2）2.5</t>
  </si>
  <si>
    <t>同行援護相当別表３－（2）3</t>
  </si>
  <si>
    <t>同行援護相当別表３－（2）3.5</t>
  </si>
  <si>
    <t>同行援護相当別表３－（2）4</t>
  </si>
  <si>
    <t>同行援護相当別表３－（2）4.5</t>
  </si>
  <si>
    <t>同行援護相当別表３－（2）5</t>
  </si>
  <si>
    <t>同行援護相当別表３－（2）5.5</t>
  </si>
  <si>
    <t>同行援護相当別表３－（2）6</t>
  </si>
  <si>
    <t>同行援護相当別表３－（2）6.5</t>
  </si>
  <si>
    <t>同行援護相当別表３－（2）7</t>
  </si>
  <si>
    <t>同行援護相当別表３－（2）7.5</t>
  </si>
  <si>
    <t>同行援護相当別表３－（2）8</t>
  </si>
  <si>
    <t>同行援護相当別表３－（2）8.5</t>
  </si>
  <si>
    <t>同行援護相当別表３－（2）9</t>
  </si>
  <si>
    <t>同行援護相当別表３－（2）9.5</t>
  </si>
  <si>
    <t>同行援護相当別表３－（2）10</t>
  </si>
  <si>
    <t>同行援護相当別表３－（2）10.5</t>
  </si>
  <si>
    <t>同行援護相当別表３－（2）11</t>
  </si>
  <si>
    <t>同行援護相当別表３－（2）11.5</t>
  </si>
  <si>
    <t>同行援護相当別表３－（2）12</t>
  </si>
  <si>
    <t>同行援護相当別表３－（1）0.5</t>
  </si>
  <si>
    <t>同行援護相当別表３－（1）1</t>
  </si>
  <si>
    <t>同行援護相当別表３－（1）1.5</t>
  </si>
  <si>
    <t>同行援護相当別表３－（1）2</t>
  </si>
  <si>
    <t>同行援護相当別表３－（1）2.5</t>
  </si>
  <si>
    <t>同行援護相当別表３－（1）3</t>
  </si>
  <si>
    <t>同行援護相当別表３－（1）3.5</t>
  </si>
  <si>
    <t>同行援護相当別表３－（1）4</t>
  </si>
  <si>
    <t>同行援護相当別表３－（1）4.5</t>
  </si>
  <si>
    <t>同行援護相当別表３－（1）5</t>
  </si>
  <si>
    <t>同行援護相当別表３－（1）5.5</t>
  </si>
  <si>
    <t>同行援護相当別表３－（1）6</t>
  </si>
  <si>
    <t>同行援護相当別表３－（1）6.5</t>
  </si>
  <si>
    <t>同行援護相当別表３－（1）7</t>
  </si>
  <si>
    <t>同行援護相当別表３－（1）7.5</t>
  </si>
  <si>
    <t>同行援護相当別表３－（1）8</t>
  </si>
  <si>
    <t>同行援護相当別表３－（1）8.5</t>
  </si>
  <si>
    <t>同行援護相当別表３－（1）9</t>
  </si>
  <si>
    <t>同行援護相当別表３－（1）9.5</t>
  </si>
  <si>
    <t>同行援護相当別表３－（1）10</t>
  </si>
  <si>
    <t>同行援護相当別表３－（1）10.5</t>
  </si>
  <si>
    <t>同行援護相当別表３－（1）11</t>
  </si>
  <si>
    <t>同行援護相当別表３－（1）11.5</t>
  </si>
  <si>
    <t>同行援護相当別表３－（1）12</t>
  </si>
  <si>
    <t>行動援護相当別表４0.5</t>
  </si>
  <si>
    <t>行動援護相当別表４1</t>
  </si>
  <si>
    <t>行動援護相当別表４1.5</t>
  </si>
  <si>
    <t>行動援護相当別表４2</t>
  </si>
  <si>
    <t>行動援護相当別表４2.5</t>
  </si>
  <si>
    <t>行動援護相当別表４3</t>
  </si>
  <si>
    <t>行動援護相当別表４3.5</t>
  </si>
  <si>
    <t>行動援護相当別表４4</t>
  </si>
  <si>
    <t>行動援護相当別表４4.5</t>
  </si>
  <si>
    <t>行動援護相当別表４5</t>
  </si>
  <si>
    <t>行動援護相当別表４5.5</t>
  </si>
  <si>
    <t>行動援護相当別表４6</t>
  </si>
  <si>
    <t>行動援護相当別表４6.5</t>
  </si>
  <si>
    <t>行動援護相当別表４7</t>
  </si>
  <si>
    <t>行動援護相当別表４7.5</t>
  </si>
  <si>
    <t>行動援護相当別表４8</t>
  </si>
  <si>
    <t>行動援護相当別表４8.5</t>
  </si>
  <si>
    <t>行動援護相当別表４9</t>
  </si>
  <si>
    <t>行動援護相当別表４9.5</t>
  </si>
  <si>
    <t>行動援護相当別表４10</t>
  </si>
  <si>
    <t>行動援護相当別表４10.5</t>
  </si>
  <si>
    <t>行動援護相当別表４11</t>
  </si>
  <si>
    <t>行動援護相当別表４11.5</t>
  </si>
  <si>
    <t>行動援護相当別表４12</t>
  </si>
  <si>
    <t>ID</t>
    <phoneticPr fontId="2"/>
  </si>
  <si>
    <t>金額</t>
    <rPh sb="0" eb="2">
      <t>キンガク</t>
    </rPh>
    <phoneticPr fontId="2"/>
  </si>
  <si>
    <t>□</t>
  </si>
  <si>
    <t>横浜市重度障害者等就労支援特別事業実施要綱第19条の規定に基づき、下記のとおり請求します。</t>
    <rPh sb="21" eb="22">
      <t>ダイ</t>
    </rPh>
    <rPh sb="24" eb="25">
      <t>ジョウ</t>
    </rPh>
    <phoneticPr fontId="2"/>
  </si>
  <si>
    <t>様式第13号</t>
    <phoneticPr fontId="2"/>
  </si>
  <si>
    <t>重度訪問介護相当</t>
    <phoneticPr fontId="2"/>
  </si>
  <si>
    <t>重度訪問介護相当（喀痰吸引あり）</t>
    <phoneticPr fontId="2"/>
  </si>
  <si>
    <t>同行援護相当</t>
    <phoneticPr fontId="2"/>
  </si>
  <si>
    <t>行動援護相当</t>
    <phoneticPr fontId="2"/>
  </si>
  <si>
    <t>通勤支援あり</t>
    <phoneticPr fontId="2"/>
  </si>
  <si>
    <t>通勤支援なし</t>
    <phoneticPr fontId="2"/>
  </si>
  <si>
    <t>☑</t>
    <phoneticPr fontId="2"/>
  </si>
  <si>
    <t>別表３－（1）</t>
  </si>
  <si>
    <t>別表３－（2）</t>
  </si>
  <si>
    <t>別表３－（3）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</si>
</sst>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4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u/>
      <sz val="12"/>
      <color rgb="FFFF0000"/>
      <name val="ＭＳ Ｐゴシック"/>
      <family val="3"/>
      <charset val="128"/>
      <scheme val="major"/>
    </font>
    <font>
      <sz val="9"/>
      <color rgb="FFFF0000"/>
      <name val="MS UI Gothic"/>
      <family val="3"/>
      <charset val="128"/>
    </font>
    <font>
      <sz val="12"/>
      <color rgb="FFFF000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499984740745262"/>
      <name val="メイリオ"/>
      <family val="3"/>
      <charset val="128"/>
    </font>
    <font>
      <u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</cellStyleXfs>
  <cellXfs count="240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3" applyFont="1" applyBorder="1">
      <alignment vertical="center"/>
    </xf>
    <xf numFmtId="0" fontId="4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2" borderId="29" xfId="4" applyFont="1" applyFill="1" applyBorder="1" applyAlignment="1">
      <alignment horizontal="center" vertical="center"/>
    </xf>
    <xf numFmtId="0" fontId="4" fillId="2" borderId="30" xfId="4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0" xfId="5" applyFont="1" applyBorder="1" applyAlignment="1">
      <alignment horizontal="left" vertical="center"/>
    </xf>
    <xf numFmtId="0" fontId="16" fillId="0" borderId="0" xfId="3" applyFont="1">
      <alignment vertical="center"/>
    </xf>
    <xf numFmtId="0" fontId="17" fillId="0" borderId="0" xfId="3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24" xfId="3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4" fillId="2" borderId="68" xfId="3" applyFont="1" applyFill="1" applyBorder="1" applyAlignment="1">
      <alignment vertical="center"/>
    </xf>
    <xf numFmtId="0" fontId="4" fillId="2" borderId="67" xfId="3" applyFont="1" applyFill="1" applyBorder="1" applyAlignment="1">
      <alignment vertical="center"/>
    </xf>
    <xf numFmtId="0" fontId="18" fillId="0" borderId="24" xfId="3" applyFont="1" applyBorder="1">
      <alignment vertical="center"/>
    </xf>
    <xf numFmtId="0" fontId="11" fillId="0" borderId="22" xfId="0" applyFont="1" applyFill="1" applyBorder="1" applyAlignment="1">
      <alignment vertical="center"/>
    </xf>
    <xf numFmtId="0" fontId="21" fillId="4" borderId="18" xfId="0" applyFont="1" applyFill="1" applyBorder="1">
      <alignment vertical="center"/>
    </xf>
    <xf numFmtId="0" fontId="21" fillId="0" borderId="18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2" xfId="0" applyFill="1" applyBorder="1">
      <alignment vertical="center"/>
    </xf>
    <xf numFmtId="0" fontId="7" fillId="0" borderId="0" xfId="3" applyFont="1">
      <alignment vertical="center"/>
    </xf>
    <xf numFmtId="0" fontId="24" fillId="0" borderId="0" xfId="5" applyFont="1" applyAlignment="1">
      <alignment horizontal="left" vertical="center"/>
    </xf>
    <xf numFmtId="0" fontId="5" fillId="0" borderId="59" xfId="3" applyFont="1" applyBorder="1">
      <alignment vertical="center"/>
    </xf>
    <xf numFmtId="0" fontId="7" fillId="0" borderId="60" xfId="3" applyFont="1" applyBorder="1" applyAlignment="1">
      <alignment vertical="center"/>
    </xf>
    <xf numFmtId="0" fontId="7" fillId="0" borderId="61" xfId="3" applyFont="1" applyBorder="1" applyAlignment="1">
      <alignment vertical="center"/>
    </xf>
    <xf numFmtId="41" fontId="4" fillId="7" borderId="43" xfId="3" applyNumberFormat="1" applyFont="1" applyFill="1" applyBorder="1" applyAlignment="1">
      <alignment horizontal="center" vertical="center"/>
    </xf>
    <xf numFmtId="41" fontId="4" fillId="7" borderId="18" xfId="3" applyNumberFormat="1" applyFont="1" applyFill="1" applyBorder="1" applyAlignment="1">
      <alignment horizontal="center" vertical="center"/>
    </xf>
    <xf numFmtId="20" fontId="4" fillId="2" borderId="43" xfId="3" applyNumberFormat="1" applyFont="1" applyFill="1" applyBorder="1" applyAlignment="1">
      <alignment horizontal="center" vertical="center"/>
    </xf>
    <xf numFmtId="20" fontId="4" fillId="2" borderId="18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44" xfId="3" applyFont="1" applyFill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/>
    </xf>
    <xf numFmtId="0" fontId="4" fillId="2" borderId="35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4" borderId="58" xfId="3" applyFont="1" applyFill="1" applyBorder="1" applyAlignment="1">
      <alignment horizontal="center" vertical="center"/>
    </xf>
    <xf numFmtId="0" fontId="4" fillId="4" borderId="14" xfId="3" applyFont="1" applyFill="1" applyBorder="1" applyAlignment="1">
      <alignment horizontal="center" vertical="center"/>
    </xf>
    <xf numFmtId="0" fontId="4" fillId="4" borderId="58" xfId="3" applyFont="1" applyFill="1" applyBorder="1" applyAlignment="1">
      <alignment horizontal="right" vertical="center"/>
    </xf>
    <xf numFmtId="0" fontId="4" fillId="4" borderId="69" xfId="3" applyFont="1" applyFill="1" applyBorder="1" applyAlignment="1">
      <alignment horizontal="right" vertical="center"/>
    </xf>
    <xf numFmtId="0" fontId="4" fillId="4" borderId="70" xfId="3" applyFont="1" applyFill="1" applyBorder="1" applyAlignment="1">
      <alignment horizontal="right" vertical="center"/>
    </xf>
    <xf numFmtId="0" fontId="4" fillId="4" borderId="60" xfId="3" applyFont="1" applyFill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41" fontId="4" fillId="7" borderId="7" xfId="3" applyNumberFormat="1" applyFont="1" applyFill="1" applyBorder="1" applyAlignment="1">
      <alignment horizontal="center" vertical="center"/>
    </xf>
    <xf numFmtId="41" fontId="4" fillId="7" borderId="1" xfId="3" applyNumberFormat="1" applyFont="1" applyFill="1" applyBorder="1" applyAlignment="1">
      <alignment horizontal="center" vertical="center"/>
    </xf>
    <xf numFmtId="41" fontId="4" fillId="7" borderId="3" xfId="3" applyNumberFormat="1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41" fontId="4" fillId="7" borderId="35" xfId="3" applyNumberFormat="1" applyFont="1" applyFill="1" applyBorder="1" applyAlignment="1">
      <alignment horizontal="center" vertical="center"/>
    </xf>
    <xf numFmtId="20" fontId="4" fillId="2" borderId="35" xfId="3" applyNumberFormat="1" applyFont="1" applyFill="1" applyBorder="1" applyAlignment="1">
      <alignment horizontal="center" vertical="center"/>
    </xf>
    <xf numFmtId="20" fontId="4" fillId="2" borderId="1" xfId="3" applyNumberFormat="1" applyFont="1" applyFill="1" applyBorder="1" applyAlignment="1">
      <alignment horizontal="center" vertical="center"/>
    </xf>
    <xf numFmtId="20" fontId="4" fillId="2" borderId="3" xfId="3" applyNumberFormat="1" applyFont="1" applyFill="1" applyBorder="1" applyAlignment="1">
      <alignment horizontal="center" vertical="center"/>
    </xf>
    <xf numFmtId="20" fontId="4" fillId="2" borderId="7" xfId="3" applyNumberFormat="1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1" xfId="3" applyFont="1" applyFill="1" applyBorder="1" applyAlignment="1">
      <alignment horizontal="center" vertical="center"/>
    </xf>
    <xf numFmtId="0" fontId="4" fillId="6" borderId="35" xfId="3" applyFont="1" applyFill="1" applyBorder="1" applyAlignment="1">
      <alignment horizontal="center" vertical="center"/>
    </xf>
    <xf numFmtId="0" fontId="4" fillId="6" borderId="20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20" fontId="4" fillId="2" borderId="32" xfId="3" applyNumberFormat="1" applyFont="1" applyFill="1" applyBorder="1" applyAlignment="1">
      <alignment horizontal="center" vertical="center"/>
    </xf>
    <xf numFmtId="20" fontId="4" fillId="2" borderId="27" xfId="3" applyNumberFormat="1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2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36" xfId="3" applyFont="1" applyFill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/>
    </xf>
    <xf numFmtId="0" fontId="4" fillId="2" borderId="37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38" xfId="3" applyFont="1" applyFill="1" applyBorder="1" applyAlignment="1">
      <alignment horizontal="center" vertical="center"/>
    </xf>
    <xf numFmtId="0" fontId="4" fillId="6" borderId="43" xfId="3" applyFont="1" applyFill="1" applyBorder="1" applyAlignment="1">
      <alignment horizontal="center" vertical="center"/>
    </xf>
    <xf numFmtId="0" fontId="4" fillId="6" borderId="7" xfId="3" applyFont="1" applyFill="1" applyBorder="1" applyAlignment="1">
      <alignment horizontal="center" vertical="center"/>
    </xf>
    <xf numFmtId="0" fontId="13" fillId="0" borderId="64" xfId="3" applyFont="1" applyBorder="1" applyAlignment="1">
      <alignment horizontal="center" vertical="center"/>
    </xf>
    <xf numFmtId="0" fontId="13" fillId="0" borderId="58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4" fillId="2" borderId="59" xfId="3" applyFont="1" applyFill="1" applyBorder="1" applyAlignment="1">
      <alignment horizontal="center" vertical="center"/>
    </xf>
    <xf numFmtId="0" fontId="4" fillId="2" borderId="60" xfId="3" applyFont="1" applyFill="1" applyBorder="1" applyAlignment="1">
      <alignment horizontal="center" vertical="center"/>
    </xf>
    <xf numFmtId="0" fontId="4" fillId="2" borderId="66" xfId="3" applyFont="1" applyFill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41" fontId="4" fillId="7" borderId="18" xfId="3" applyNumberFormat="1" applyFont="1" applyFill="1" applyBorder="1" applyAlignment="1">
      <alignment horizontal="right" vertical="center"/>
    </xf>
    <xf numFmtId="41" fontId="4" fillId="4" borderId="57" xfId="3" applyNumberFormat="1" applyFont="1" applyFill="1" applyBorder="1" applyAlignment="1">
      <alignment horizontal="center" vertical="center"/>
    </xf>
    <xf numFmtId="20" fontId="4" fillId="4" borderId="52" xfId="3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 shrinkToFi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 shrinkToFit="1"/>
    </xf>
    <xf numFmtId="0" fontId="10" fillId="0" borderId="34" xfId="0" applyFont="1" applyFill="1" applyBorder="1" applyAlignment="1">
      <alignment horizontal="center" vertical="center" wrapText="1" shrinkToFit="1"/>
    </xf>
    <xf numFmtId="0" fontId="4" fillId="2" borderId="40" xfId="3" applyFont="1" applyFill="1" applyBorder="1" applyAlignment="1">
      <alignment horizontal="center" vertical="center" textRotation="255"/>
    </xf>
    <xf numFmtId="0" fontId="4" fillId="2" borderId="19" xfId="3" applyFont="1" applyFill="1" applyBorder="1" applyAlignment="1">
      <alignment horizontal="center" vertical="center" textRotation="255"/>
    </xf>
    <xf numFmtId="0" fontId="4" fillId="2" borderId="41" xfId="3" applyFont="1" applyFill="1" applyBorder="1" applyAlignment="1">
      <alignment horizontal="center" vertical="center" textRotation="255"/>
    </xf>
    <xf numFmtId="0" fontId="4" fillId="2" borderId="23" xfId="3" applyFont="1" applyFill="1" applyBorder="1" applyAlignment="1">
      <alignment horizontal="center" vertical="center" textRotation="255"/>
    </xf>
    <xf numFmtId="0" fontId="4" fillId="2" borderId="0" xfId="3" applyFont="1" applyFill="1" applyBorder="1" applyAlignment="1">
      <alignment horizontal="center" vertical="center" textRotation="255"/>
    </xf>
    <xf numFmtId="0" fontId="4" fillId="2" borderId="4" xfId="3" applyFont="1" applyFill="1" applyBorder="1" applyAlignment="1">
      <alignment horizontal="center" vertical="center" textRotation="255"/>
    </xf>
    <xf numFmtId="0" fontId="4" fillId="2" borderId="16" xfId="3" applyFont="1" applyFill="1" applyBorder="1" applyAlignment="1">
      <alignment horizontal="center" vertical="center" textRotation="255"/>
    </xf>
    <xf numFmtId="0" fontId="4" fillId="2" borderId="24" xfId="3" applyFont="1" applyFill="1" applyBorder="1" applyAlignment="1">
      <alignment horizontal="center" vertical="center" textRotation="255"/>
    </xf>
    <xf numFmtId="0" fontId="4" fillId="2" borderId="17" xfId="3" applyFont="1" applyFill="1" applyBorder="1" applyAlignment="1">
      <alignment horizontal="center" vertical="center" textRotation="255"/>
    </xf>
    <xf numFmtId="0" fontId="11" fillId="0" borderId="52" xfId="0" applyFont="1" applyFill="1" applyBorder="1" applyAlignment="1">
      <alignment horizontal="center" vertical="center" wrapText="1" shrinkToFit="1"/>
    </xf>
    <xf numFmtId="0" fontId="10" fillId="0" borderId="5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4" fillId="6" borderId="18" xfId="4" applyFont="1" applyFill="1" applyBorder="1" applyAlignment="1">
      <alignment horizontal="center" vertical="center" wrapText="1"/>
    </xf>
    <xf numFmtId="0" fontId="4" fillId="2" borderId="57" xfId="4" applyFont="1" applyFill="1" applyBorder="1" applyAlignment="1">
      <alignment horizontal="center" vertical="center"/>
    </xf>
    <xf numFmtId="0" fontId="4" fillId="2" borderId="52" xfId="4" applyFont="1" applyFill="1" applyBorder="1" applyAlignment="1">
      <alignment horizontal="center" vertical="center"/>
    </xf>
    <xf numFmtId="0" fontId="4" fillId="2" borderId="52" xfId="4" applyFont="1" applyFill="1" applyBorder="1" applyAlignment="1">
      <alignment horizontal="center" vertical="center" wrapText="1"/>
    </xf>
    <xf numFmtId="0" fontId="4" fillId="0" borderId="59" xfId="3" applyFont="1" applyBorder="1" applyAlignment="1">
      <alignment horizontal="center" vertical="center"/>
    </xf>
    <xf numFmtId="0" fontId="4" fillId="0" borderId="60" xfId="3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2" borderId="56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4" fillId="2" borderId="43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  <xf numFmtId="0" fontId="4" fillId="0" borderId="36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41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47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2" borderId="34" xfId="4" applyFont="1" applyFill="1" applyBorder="1" applyAlignment="1">
      <alignment horizontal="center" vertical="center" wrapText="1"/>
    </xf>
    <xf numFmtId="0" fontId="4" fillId="2" borderId="63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/>
    </xf>
    <xf numFmtId="0" fontId="4" fillId="2" borderId="43" xfId="4" applyFont="1" applyFill="1" applyBorder="1" applyAlignment="1">
      <alignment horizontal="center" vertical="center"/>
    </xf>
    <xf numFmtId="0" fontId="4" fillId="2" borderId="32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0" fontId="4" fillId="2" borderId="4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54" xfId="4" applyFont="1" applyFill="1" applyBorder="1" applyAlignment="1">
      <alignment horizontal="center" vertical="center" wrapText="1"/>
    </xf>
    <xf numFmtId="0" fontId="4" fillId="2" borderId="39" xfId="4" applyFont="1" applyFill="1" applyBorder="1" applyAlignment="1">
      <alignment horizontal="center" vertical="center" wrapText="1"/>
    </xf>
    <xf numFmtId="0" fontId="4" fillId="2" borderId="53" xfId="4" applyFont="1" applyFill="1" applyBorder="1" applyAlignment="1">
      <alignment horizontal="center" vertical="center" wrapText="1"/>
    </xf>
    <xf numFmtId="0" fontId="4" fillId="6" borderId="14" xfId="3" applyFont="1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63" xfId="3" applyFont="1" applyBorder="1" applyAlignment="1">
      <alignment horizontal="center" vertical="center"/>
    </xf>
    <xf numFmtId="0" fontId="4" fillId="2" borderId="43" xfId="3" applyFont="1" applyFill="1" applyBorder="1" applyAlignment="1">
      <alignment horizontal="center" vertical="center"/>
    </xf>
    <xf numFmtId="0" fontId="4" fillId="2" borderId="57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63" xfId="3" applyFont="1" applyFill="1" applyBorder="1" applyAlignment="1">
      <alignment horizontal="center" vertical="center"/>
    </xf>
    <xf numFmtId="41" fontId="4" fillId="7" borderId="29" xfId="3" applyNumberFormat="1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41" fontId="4" fillId="7" borderId="7" xfId="3" applyNumberFormat="1" applyFont="1" applyFill="1" applyBorder="1" applyAlignment="1">
      <alignment horizontal="right" vertical="center"/>
    </xf>
    <xf numFmtId="41" fontId="4" fillId="7" borderId="1" xfId="3" applyNumberFormat="1" applyFont="1" applyFill="1" applyBorder="1" applyAlignment="1">
      <alignment horizontal="right" vertical="center"/>
    </xf>
    <xf numFmtId="41" fontId="4" fillId="7" borderId="3" xfId="3" applyNumberFormat="1" applyFont="1" applyFill="1" applyBorder="1" applyAlignment="1">
      <alignment horizontal="right" vertical="center"/>
    </xf>
    <xf numFmtId="41" fontId="4" fillId="5" borderId="59" xfId="3" applyNumberFormat="1" applyFont="1" applyFill="1" applyBorder="1" applyAlignment="1">
      <alignment horizontal="center" vertical="center"/>
    </xf>
    <xf numFmtId="0" fontId="4" fillId="5" borderId="60" xfId="3" applyFont="1" applyFill="1" applyBorder="1" applyAlignment="1">
      <alignment horizontal="center" vertical="center"/>
    </xf>
    <xf numFmtId="0" fontId="4" fillId="5" borderId="61" xfId="3" applyFont="1" applyFill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41" fontId="4" fillId="7" borderId="13" xfId="3" applyNumberFormat="1" applyFont="1" applyFill="1" applyBorder="1" applyAlignment="1">
      <alignment horizontal="center" vertical="center"/>
    </xf>
    <xf numFmtId="41" fontId="4" fillId="4" borderId="52" xfId="3" applyNumberFormat="1" applyFont="1" applyFill="1" applyBorder="1" applyAlignment="1">
      <alignment horizontal="center" vertical="center"/>
    </xf>
    <xf numFmtId="0" fontId="4" fillId="4" borderId="52" xfId="3" applyFont="1" applyFill="1" applyBorder="1" applyAlignment="1">
      <alignment horizontal="center" vertical="center"/>
    </xf>
    <xf numFmtId="41" fontId="4" fillId="7" borderId="49" xfId="3" applyNumberFormat="1" applyFont="1" applyFill="1" applyBorder="1" applyAlignment="1">
      <alignment horizontal="right" vertical="center"/>
    </xf>
    <xf numFmtId="0" fontId="4" fillId="0" borderId="34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6" borderId="59" xfId="3" applyFont="1" applyFill="1" applyBorder="1" applyAlignment="1">
      <alignment horizontal="center" vertical="center"/>
    </xf>
    <xf numFmtId="0" fontId="0" fillId="6" borderId="60" xfId="0" applyFill="1" applyBorder="1" applyAlignment="1">
      <alignment vertical="center"/>
    </xf>
    <xf numFmtId="0" fontId="0" fillId="6" borderId="61" xfId="0" applyFill="1" applyBorder="1" applyAlignment="1">
      <alignment vertical="center"/>
    </xf>
    <xf numFmtId="0" fontId="6" fillId="2" borderId="48" xfId="3" applyFont="1" applyFill="1" applyBorder="1" applyAlignment="1">
      <alignment horizontal="center" vertical="center" textRotation="255"/>
    </xf>
    <xf numFmtId="0" fontId="6" fillId="2" borderId="36" xfId="3" applyFont="1" applyFill="1" applyBorder="1" applyAlignment="1">
      <alignment horizontal="center" vertical="center" textRotation="255"/>
    </xf>
    <xf numFmtId="0" fontId="6" fillId="2" borderId="50" xfId="3" applyFont="1" applyFill="1" applyBorder="1" applyAlignment="1">
      <alignment horizontal="center" vertical="center" textRotation="255"/>
    </xf>
    <xf numFmtId="0" fontId="6" fillId="2" borderId="9" xfId="3" applyFont="1" applyFill="1" applyBorder="1" applyAlignment="1">
      <alignment horizontal="center" vertical="center" textRotation="255"/>
    </xf>
    <xf numFmtId="0" fontId="6" fillId="2" borderId="51" xfId="3" applyFont="1" applyFill="1" applyBorder="1" applyAlignment="1">
      <alignment horizontal="center" vertical="center" textRotation="255"/>
    </xf>
    <xf numFmtId="0" fontId="6" fillId="2" borderId="47" xfId="3" applyFont="1" applyFill="1" applyBorder="1" applyAlignment="1">
      <alignment horizontal="center" vertical="center" textRotation="255"/>
    </xf>
    <xf numFmtId="0" fontId="4" fillId="2" borderId="28" xfId="3" applyFont="1" applyFill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6" borderId="56" xfId="3" applyFont="1" applyFill="1" applyBorder="1" applyAlignment="1">
      <alignment horizontal="center" vertical="center"/>
    </xf>
    <xf numFmtId="0" fontId="4" fillId="6" borderId="32" xfId="3" applyFont="1" applyFill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2" borderId="4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62" xfId="3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 wrapText="1"/>
    </xf>
    <xf numFmtId="0" fontId="4" fillId="2" borderId="57" xfId="3" applyFont="1" applyFill="1" applyBorder="1" applyAlignment="1">
      <alignment horizontal="center" vertical="center" wrapText="1"/>
    </xf>
    <xf numFmtId="0" fontId="4" fillId="2" borderId="52" xfId="3" applyFont="1" applyFill="1" applyBorder="1" applyAlignment="1">
      <alignment horizontal="center" vertical="center" wrapText="1"/>
    </xf>
    <xf numFmtId="20" fontId="4" fillId="2" borderId="26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5" fillId="0" borderId="0" xfId="0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6" xr:uid="{00000000-0005-0000-0000-000002000000}"/>
    <cellStyle name="標準 3" xfId="2" xr:uid="{00000000-0005-0000-0000-000003000000}"/>
    <cellStyle name="標準 4" xfId="8" xr:uid="{00000000-0005-0000-0000-000004000000}"/>
    <cellStyle name="標準_（別添）■実績記録票記載方法■" xfId="3" xr:uid="{00000000-0005-0000-0000-000005000000}"/>
    <cellStyle name="標準_【別紙７】同行援護実績記録票（案）" xfId="4" xr:uid="{00000000-0005-0000-0000-000006000000}"/>
    <cellStyle name="標準_日中一時支援事業帳票" xfId="5" xr:uid="{00000000-0005-0000-0000-00000A000000}"/>
    <cellStyle name="良い 2" xfId="7" xr:uid="{00000000-0005-0000-0000-00000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CB54"/>
  <sheetViews>
    <sheetView tabSelected="1" view="pageBreakPreview" zoomScale="85" zoomScaleNormal="100" zoomScaleSheetLayoutView="85" workbookViewId="0">
      <selection activeCell="J13" sqref="J13:AD14"/>
    </sheetView>
  </sheetViews>
  <sheetFormatPr defaultColWidth="1.625" defaultRowHeight="11.25" x14ac:dyDescent="0.15"/>
  <cols>
    <col min="1" max="1" width="3.875" style="1" bestFit="1" customWidth="1"/>
    <col min="2" max="7" width="1.625" style="1" customWidth="1"/>
    <col min="8" max="8" width="2.375" style="1" customWidth="1"/>
    <col min="9" max="13" width="1.625" style="1" customWidth="1"/>
    <col min="14" max="70" width="1.625" style="1"/>
    <col min="71" max="71" width="4.875" style="1" customWidth="1"/>
    <col min="72" max="79" width="1.625" style="1" customWidth="1"/>
    <col min="80" max="80" width="5.375" style="1" hidden="1" customWidth="1"/>
    <col min="81" max="81" width="2" style="1" customWidth="1"/>
    <col min="82" max="89" width="1.625" style="1" customWidth="1"/>
    <col min="90" max="91" width="2.25" style="1" customWidth="1"/>
    <col min="92" max="96" width="3" style="1" customWidth="1"/>
    <col min="97" max="107" width="0" style="1" hidden="1" customWidth="1"/>
    <col min="108" max="16384" width="1.625" style="1"/>
  </cols>
  <sheetData>
    <row r="1" spans="3:80" ht="15" customHeight="1" x14ac:dyDescent="0.15">
      <c r="BR1" s="1" t="s">
        <v>282</v>
      </c>
    </row>
    <row r="2" spans="3:80" s="17" customFormat="1" ht="15" customHeight="1" x14ac:dyDescent="0.15">
      <c r="C2" s="238" t="s">
        <v>16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</row>
    <row r="3" spans="3:80" s="17" customFormat="1" ht="15" customHeight="1" x14ac:dyDescent="0.15"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</row>
    <row r="4" spans="3:80" s="17" customFormat="1" ht="15" customHeight="1" x14ac:dyDescent="0.15"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</row>
    <row r="5" spans="3:80" ht="15" customHeight="1" x14ac:dyDescent="0.15"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45" t="s">
        <v>43</v>
      </c>
      <c r="BM5" s="145"/>
      <c r="BN5" s="145"/>
      <c r="BO5" s="145"/>
      <c r="BP5" s="145"/>
      <c r="BQ5" s="145"/>
      <c r="BR5" s="145"/>
      <c r="BS5" s="145"/>
      <c r="BT5" s="145"/>
      <c r="BU5" s="145"/>
      <c r="BV5" s="145"/>
    </row>
    <row r="6" spans="3:80" ht="15" customHeight="1" x14ac:dyDescent="0.15">
      <c r="C6" s="35" t="s">
        <v>42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</row>
    <row r="7" spans="3:80" ht="15" customHeight="1" x14ac:dyDescent="0.15"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</row>
    <row r="8" spans="3:80" ht="15" customHeight="1" x14ac:dyDescent="0.15">
      <c r="C8" s="16"/>
      <c r="D8" s="17"/>
      <c r="E8" s="34" t="s">
        <v>281</v>
      </c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</row>
    <row r="9" spans="3:80" ht="15" customHeight="1" thickBot="1" x14ac:dyDescent="0.2">
      <c r="C9" s="16"/>
      <c r="D9" s="17"/>
      <c r="E9" s="20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CB9" s="1" t="s">
        <v>283</v>
      </c>
    </row>
    <row r="10" spans="3:80" ht="29.25" customHeight="1" thickBot="1" x14ac:dyDescent="0.2">
      <c r="C10" s="17"/>
      <c r="D10" s="36" t="s">
        <v>41</v>
      </c>
      <c r="E10" s="37"/>
      <c r="F10" s="37"/>
      <c r="G10" s="37"/>
      <c r="H10" s="37"/>
      <c r="I10" s="37"/>
      <c r="J10" s="37"/>
      <c r="K10" s="37"/>
      <c r="L10" s="37"/>
      <c r="M10" s="38"/>
      <c r="N10" s="17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6"/>
      <c r="BJ10" s="21"/>
      <c r="BK10" s="21"/>
      <c r="BL10" s="21"/>
      <c r="BM10" s="21"/>
      <c r="BN10" s="21"/>
      <c r="BO10" s="21"/>
      <c r="BP10" s="21"/>
      <c r="BQ10" s="21"/>
      <c r="BR10" s="21"/>
      <c r="BS10" s="22"/>
      <c r="BT10" s="22"/>
      <c r="BU10" s="22"/>
      <c r="BV10" s="22"/>
      <c r="CB10" s="1" t="s">
        <v>284</v>
      </c>
    </row>
    <row r="11" spans="3:80" ht="23.25" customHeight="1" x14ac:dyDescent="0.15">
      <c r="D11" s="146" t="s">
        <v>37</v>
      </c>
      <c r="E11" s="147"/>
      <c r="F11" s="147"/>
      <c r="G11" s="147"/>
      <c r="H11" s="147"/>
      <c r="I11" s="147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2"/>
      <c r="AE11" s="156" t="s">
        <v>51</v>
      </c>
      <c r="AF11" s="157"/>
      <c r="AG11" s="157"/>
      <c r="AH11" s="157"/>
      <c r="AI11" s="157"/>
      <c r="AJ11" s="157"/>
      <c r="AK11" s="158"/>
      <c r="AL11" s="169" t="s">
        <v>44</v>
      </c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1"/>
      <c r="AX11" s="147" t="s">
        <v>5</v>
      </c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1"/>
      <c r="BJ11" s="11"/>
      <c r="BK11" s="11"/>
      <c r="BL11" s="11"/>
      <c r="BM11" s="11"/>
      <c r="BN11" s="11"/>
      <c r="BO11" s="11"/>
      <c r="BP11" s="11"/>
      <c r="BQ11" s="11"/>
      <c r="BR11" s="12"/>
      <c r="BS11" s="4"/>
      <c r="BT11" s="4"/>
      <c r="BU11" s="4"/>
      <c r="BV11" s="4"/>
      <c r="CB11" s="239" t="s">
        <v>285</v>
      </c>
    </row>
    <row r="12" spans="3:80" ht="11.25" customHeight="1" x14ac:dyDescent="0.15">
      <c r="D12" s="148"/>
      <c r="E12" s="149"/>
      <c r="F12" s="149"/>
      <c r="G12" s="149"/>
      <c r="H12" s="149"/>
      <c r="I12" s="149"/>
      <c r="J12" s="153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5"/>
      <c r="AE12" s="159"/>
      <c r="AF12" s="160"/>
      <c r="AG12" s="160"/>
      <c r="AH12" s="160"/>
      <c r="AI12" s="160"/>
      <c r="AJ12" s="160"/>
      <c r="AK12" s="161"/>
      <c r="AL12" s="56" t="s">
        <v>38</v>
      </c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9"/>
      <c r="AX12" s="149" t="s">
        <v>15</v>
      </c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65"/>
      <c r="BS12" s="4"/>
      <c r="BT12" s="4"/>
      <c r="BU12" s="4"/>
      <c r="BV12" s="4"/>
      <c r="CB12" s="239" t="s">
        <v>286</v>
      </c>
    </row>
    <row r="13" spans="3:80" ht="15" customHeight="1" x14ac:dyDescent="0.15">
      <c r="D13" s="148" t="s">
        <v>14</v>
      </c>
      <c r="E13" s="167"/>
      <c r="F13" s="167"/>
      <c r="G13" s="167"/>
      <c r="H13" s="167"/>
      <c r="I13" s="167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59"/>
      <c r="AF13" s="160"/>
      <c r="AG13" s="160"/>
      <c r="AH13" s="160"/>
      <c r="AI13" s="160"/>
      <c r="AJ13" s="160"/>
      <c r="AK13" s="161"/>
      <c r="AL13" s="56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65"/>
      <c r="BS13" s="3"/>
      <c r="BT13" s="3"/>
      <c r="BU13" s="3"/>
      <c r="BV13" s="3"/>
    </row>
    <row r="14" spans="3:80" ht="15" customHeight="1" x14ac:dyDescent="0.15">
      <c r="D14" s="168"/>
      <c r="E14" s="167"/>
      <c r="F14" s="167"/>
      <c r="G14" s="167"/>
      <c r="H14" s="167"/>
      <c r="I14" s="167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59"/>
      <c r="AF14" s="160"/>
      <c r="AG14" s="160"/>
      <c r="AH14" s="160"/>
      <c r="AI14" s="160"/>
      <c r="AJ14" s="160"/>
      <c r="AK14" s="161"/>
      <c r="AL14" s="172" t="s">
        <v>39</v>
      </c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4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65"/>
      <c r="BS14" s="3"/>
      <c r="BT14" s="3"/>
      <c r="BU14" s="3"/>
      <c r="BV14" s="3"/>
    </row>
    <row r="15" spans="3:80" ht="15" customHeight="1" thickBot="1" x14ac:dyDescent="0.2">
      <c r="D15" s="140" t="s">
        <v>17</v>
      </c>
      <c r="E15" s="141"/>
      <c r="F15" s="141"/>
      <c r="G15" s="141"/>
      <c r="H15" s="141"/>
      <c r="I15" s="141"/>
      <c r="J15" s="142" t="s">
        <v>18</v>
      </c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62"/>
      <c r="AF15" s="163"/>
      <c r="AG15" s="163"/>
      <c r="AH15" s="163"/>
      <c r="AI15" s="163"/>
      <c r="AJ15" s="163"/>
      <c r="AK15" s="164"/>
      <c r="AL15" s="175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7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66"/>
      <c r="BS15" s="3"/>
      <c r="BT15" s="3"/>
      <c r="BU15" s="3"/>
      <c r="BV15" s="3"/>
      <c r="CB15" s="1" t="s">
        <v>47</v>
      </c>
    </row>
    <row r="16" spans="3:80" ht="6.75" customHeight="1" thickBot="1" x14ac:dyDescent="0.2">
      <c r="CB16" s="1" t="s">
        <v>287</v>
      </c>
    </row>
    <row r="17" spans="1:80" ht="21.75" customHeight="1" thickBot="1" x14ac:dyDescent="0.2">
      <c r="D17" s="143" t="s">
        <v>19</v>
      </c>
      <c r="E17" s="144"/>
      <c r="F17" s="144"/>
      <c r="G17" s="144"/>
      <c r="H17" s="144"/>
      <c r="I17" s="144"/>
      <c r="J17" s="205" t="s">
        <v>85</v>
      </c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178"/>
      <c r="AG17" s="179"/>
      <c r="AH17" s="179"/>
      <c r="AI17" s="179"/>
      <c r="AJ17" s="179"/>
      <c r="AK17" s="179"/>
      <c r="AL17" s="180"/>
      <c r="AM17" s="208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10"/>
      <c r="BF17" s="143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7"/>
      <c r="CB17" s="1" t="s">
        <v>288</v>
      </c>
    </row>
    <row r="18" spans="1:80" ht="21.75" customHeight="1" thickBot="1" x14ac:dyDescent="0.2">
      <c r="C18" s="6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CB18" s="1" t="s">
        <v>3</v>
      </c>
    </row>
    <row r="19" spans="1:80" ht="15" customHeight="1" x14ac:dyDescent="0.15">
      <c r="D19" s="116" t="s">
        <v>0</v>
      </c>
      <c r="E19" s="117"/>
      <c r="F19" s="118"/>
      <c r="G19" s="117" t="s">
        <v>1</v>
      </c>
      <c r="H19" s="118"/>
      <c r="I19" s="128" t="s">
        <v>6</v>
      </c>
      <c r="J19" s="76"/>
      <c r="K19" s="76"/>
      <c r="L19" s="76"/>
      <c r="M19" s="76"/>
      <c r="N19" s="76"/>
      <c r="O19" s="76"/>
      <c r="P19" s="76"/>
      <c r="Q19" s="81" t="s">
        <v>7</v>
      </c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3"/>
      <c r="AC19" s="211" t="s">
        <v>40</v>
      </c>
      <c r="AD19" s="212"/>
      <c r="AE19" s="188" t="s">
        <v>45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217"/>
      <c r="BL19" s="218" t="s">
        <v>49</v>
      </c>
      <c r="BM19" s="219"/>
      <c r="BN19" s="219"/>
      <c r="BO19" s="219"/>
      <c r="BP19" s="219"/>
      <c r="BQ19" s="219"/>
      <c r="BR19" s="219"/>
      <c r="BS19" s="220"/>
      <c r="CB19" s="1" t="s">
        <v>289</v>
      </c>
    </row>
    <row r="20" spans="1:80" ht="15" customHeight="1" x14ac:dyDescent="0.15">
      <c r="D20" s="119"/>
      <c r="E20" s="120"/>
      <c r="F20" s="121"/>
      <c r="G20" s="120"/>
      <c r="H20" s="120"/>
      <c r="I20" s="231" t="s">
        <v>8</v>
      </c>
      <c r="J20" s="232"/>
      <c r="K20" s="232"/>
      <c r="L20" s="232"/>
      <c r="M20" s="232" t="s">
        <v>9</v>
      </c>
      <c r="N20" s="232"/>
      <c r="O20" s="232"/>
      <c r="P20" s="232"/>
      <c r="Q20" s="84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6"/>
      <c r="AC20" s="213"/>
      <c r="AD20" s="214"/>
      <c r="AE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63"/>
      <c r="BL20" s="221"/>
      <c r="BM20" s="222"/>
      <c r="BN20" s="222"/>
      <c r="BO20" s="222"/>
      <c r="BP20" s="222"/>
      <c r="BQ20" s="222"/>
      <c r="BR20" s="222"/>
      <c r="BS20" s="223"/>
    </row>
    <row r="21" spans="1:80" ht="15" customHeight="1" x14ac:dyDescent="0.15">
      <c r="D21" s="119"/>
      <c r="E21" s="120"/>
      <c r="F21" s="121"/>
      <c r="G21" s="120"/>
      <c r="H21" s="120"/>
      <c r="I21" s="233"/>
      <c r="J21" s="234"/>
      <c r="K21" s="234"/>
      <c r="L21" s="234"/>
      <c r="M21" s="234"/>
      <c r="N21" s="234"/>
      <c r="O21" s="234"/>
      <c r="P21" s="234"/>
      <c r="Q21" s="43" t="s">
        <v>12</v>
      </c>
      <c r="R21" s="43"/>
      <c r="S21" s="43"/>
      <c r="T21" s="43"/>
      <c r="U21" s="43"/>
      <c r="V21" s="43"/>
      <c r="W21" s="43" t="s">
        <v>13</v>
      </c>
      <c r="X21" s="43"/>
      <c r="Y21" s="43"/>
      <c r="Z21" s="43"/>
      <c r="AA21" s="43"/>
      <c r="AB21" s="73"/>
      <c r="AC21" s="213"/>
      <c r="AD21" s="214"/>
      <c r="AE21" s="183" t="s">
        <v>46</v>
      </c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 t="s">
        <v>47</v>
      </c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 t="s">
        <v>48</v>
      </c>
      <c r="BB21" s="43"/>
      <c r="BC21" s="43"/>
      <c r="BD21" s="43"/>
      <c r="BE21" s="43"/>
      <c r="BF21" s="43"/>
      <c r="BG21" s="43"/>
      <c r="BH21" s="43"/>
      <c r="BI21" s="43"/>
      <c r="BJ21" s="43"/>
      <c r="BK21" s="73"/>
      <c r="BL21" s="221"/>
      <c r="BM21" s="222"/>
      <c r="BN21" s="222"/>
      <c r="BO21" s="222"/>
      <c r="BP21" s="222"/>
      <c r="BQ21" s="222"/>
      <c r="BR21" s="222"/>
      <c r="BS21" s="223"/>
      <c r="BT21" s="13"/>
      <c r="BU21" s="13"/>
      <c r="BV21" s="13"/>
      <c r="CB21" s="1">
        <f>W23+Z23</f>
        <v>0</v>
      </c>
    </row>
    <row r="22" spans="1:80" ht="15" customHeight="1" thickBot="1" x14ac:dyDescent="0.2">
      <c r="D22" s="122"/>
      <c r="E22" s="123"/>
      <c r="F22" s="124"/>
      <c r="G22" s="123"/>
      <c r="H22" s="123"/>
      <c r="I22" s="235"/>
      <c r="J22" s="236"/>
      <c r="K22" s="236"/>
      <c r="L22" s="236"/>
      <c r="M22" s="236"/>
      <c r="N22" s="236"/>
      <c r="O22" s="236"/>
      <c r="P22" s="236"/>
      <c r="Q22" s="185" t="s">
        <v>20</v>
      </c>
      <c r="R22" s="185"/>
      <c r="S22" s="185"/>
      <c r="T22" s="185" t="s">
        <v>11</v>
      </c>
      <c r="U22" s="185"/>
      <c r="V22" s="227"/>
      <c r="W22" s="185" t="s">
        <v>20</v>
      </c>
      <c r="X22" s="185"/>
      <c r="Y22" s="185"/>
      <c r="Z22" s="185" t="s">
        <v>11</v>
      </c>
      <c r="AA22" s="185"/>
      <c r="AB22" s="227"/>
      <c r="AC22" s="215"/>
      <c r="AD22" s="216"/>
      <c r="AE22" s="184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6"/>
      <c r="BL22" s="224"/>
      <c r="BM22" s="225"/>
      <c r="BN22" s="225"/>
      <c r="BO22" s="225"/>
      <c r="BP22" s="225"/>
      <c r="BQ22" s="225"/>
      <c r="BR22" s="225"/>
      <c r="BS22" s="226"/>
      <c r="BT22" s="2"/>
      <c r="BU22" s="2"/>
      <c r="BV22" s="2"/>
    </row>
    <row r="23" spans="1:80" ht="30" customHeight="1" x14ac:dyDescent="0.15">
      <c r="A23" s="1">
        <v>1</v>
      </c>
      <c r="D23" s="188"/>
      <c r="E23" s="80"/>
      <c r="F23" s="189"/>
      <c r="G23" s="79"/>
      <c r="H23" s="189"/>
      <c r="I23" s="237"/>
      <c r="J23" s="75"/>
      <c r="K23" s="75"/>
      <c r="L23" s="75"/>
      <c r="M23" s="74"/>
      <c r="N23" s="75"/>
      <c r="O23" s="75"/>
      <c r="P23" s="75"/>
      <c r="Q23" s="76"/>
      <c r="R23" s="76"/>
      <c r="S23" s="77"/>
      <c r="T23" s="78"/>
      <c r="U23" s="78"/>
      <c r="V23" s="78"/>
      <c r="W23" s="79"/>
      <c r="X23" s="80"/>
      <c r="Y23" s="80"/>
      <c r="Z23" s="79"/>
      <c r="AA23" s="80"/>
      <c r="AB23" s="80"/>
      <c r="AC23" s="228" t="s">
        <v>280</v>
      </c>
      <c r="AD23" s="229"/>
      <c r="AE23" s="39" t="str">
        <f>IFERROR(IF(AC23="□",VLOOKUP(#REF!,Sheet1!$A$3:$E$194,5,FALSE)*1,VLOOKUP(#REF!,Sheet1!$A$3:$E$194,5,FALSE)*2),"")</f>
        <v/>
      </c>
      <c r="AF23" s="40"/>
      <c r="AG23" s="40"/>
      <c r="AH23" s="40"/>
      <c r="AI23" s="40"/>
      <c r="AJ23" s="40"/>
      <c r="AK23" s="40"/>
      <c r="AL23" s="40"/>
      <c r="AM23" s="199" t="s">
        <v>36</v>
      </c>
      <c r="AN23" s="199"/>
      <c r="AO23" s="199"/>
      <c r="AP23" s="203" t="str">
        <f>IF(Z23="","",IF($AM$17="通勤支援あり",VLOOKUP(#REF!,Sheet1!$A$3:$F$98,6,FALSE),0))</f>
        <v/>
      </c>
      <c r="AQ23" s="203"/>
      <c r="AR23" s="203"/>
      <c r="AS23" s="203"/>
      <c r="AT23" s="203"/>
      <c r="AU23" s="203"/>
      <c r="AV23" s="203"/>
      <c r="AW23" s="203"/>
      <c r="AX23" s="199" t="s">
        <v>36</v>
      </c>
      <c r="AY23" s="199"/>
      <c r="AZ23" s="199"/>
      <c r="BA23" s="187" t="str">
        <f>IF(W23="","",AE23+AP23)</f>
        <v/>
      </c>
      <c r="BB23" s="187"/>
      <c r="BC23" s="187"/>
      <c r="BD23" s="187"/>
      <c r="BE23" s="187"/>
      <c r="BF23" s="187"/>
      <c r="BG23" s="187"/>
      <c r="BH23" s="187"/>
      <c r="BI23" s="199" t="s">
        <v>36</v>
      </c>
      <c r="BJ23" s="199"/>
      <c r="BK23" s="199"/>
      <c r="BL23" s="199"/>
      <c r="BM23" s="199"/>
      <c r="BN23" s="199"/>
      <c r="BO23" s="199"/>
      <c r="BP23" s="199"/>
      <c r="BQ23" s="199"/>
      <c r="BR23" s="199"/>
      <c r="BS23" s="230"/>
      <c r="BT23" s="3"/>
      <c r="BU23" s="3"/>
      <c r="BV23" s="3"/>
      <c r="CB23" s="1" t="s">
        <v>79</v>
      </c>
    </row>
    <row r="24" spans="1:80" ht="30" customHeight="1" x14ac:dyDescent="0.15">
      <c r="A24" s="1">
        <v>7</v>
      </c>
      <c r="D24" s="46"/>
      <c r="E24" s="47"/>
      <c r="F24" s="48"/>
      <c r="G24" s="49"/>
      <c r="H24" s="63"/>
      <c r="I24" s="65"/>
      <c r="J24" s="66"/>
      <c r="K24" s="66"/>
      <c r="L24" s="67"/>
      <c r="M24" s="68"/>
      <c r="N24" s="66"/>
      <c r="O24" s="66"/>
      <c r="P24" s="67"/>
      <c r="Q24" s="49"/>
      <c r="R24" s="47"/>
      <c r="S24" s="69"/>
      <c r="T24" s="70"/>
      <c r="U24" s="47"/>
      <c r="V24" s="69"/>
      <c r="W24" s="70"/>
      <c r="X24" s="47"/>
      <c r="Y24" s="48"/>
      <c r="Z24" s="49"/>
      <c r="AA24" s="47"/>
      <c r="AB24" s="63"/>
      <c r="AC24" s="71" t="s">
        <v>3</v>
      </c>
      <c r="AD24" s="72"/>
      <c r="AE24" s="64" t="str">
        <f>IFERROR(IF(AC24="□",VLOOKUP(#REF!,Sheet1!$A$3:$E$194,5,FALSE)*1,VLOOKUP(#REF!,Sheet1!$A$3:$E$194,5,FALSE)*2),"")</f>
        <v/>
      </c>
      <c r="AF24" s="61"/>
      <c r="AG24" s="61"/>
      <c r="AH24" s="61"/>
      <c r="AI24" s="61"/>
      <c r="AJ24" s="61"/>
      <c r="AK24" s="61"/>
      <c r="AL24" s="62"/>
      <c r="AM24" s="56" t="s">
        <v>36</v>
      </c>
      <c r="AN24" s="57"/>
      <c r="AO24" s="59"/>
      <c r="AP24" s="190" t="str">
        <f>IF(Z24="","",IF($AM$17="通勤支援あり",VLOOKUP(#REF!,Sheet1!$A$3:$F$98,6,FALSE),0))</f>
        <v/>
      </c>
      <c r="AQ24" s="191"/>
      <c r="AR24" s="191"/>
      <c r="AS24" s="191"/>
      <c r="AT24" s="191"/>
      <c r="AU24" s="191"/>
      <c r="AV24" s="191"/>
      <c r="AW24" s="192"/>
      <c r="AX24" s="56" t="s">
        <v>36</v>
      </c>
      <c r="AY24" s="57"/>
      <c r="AZ24" s="59"/>
      <c r="BA24" s="60" t="str">
        <f t="shared" ref="BA24:BA34" si="0">IF(W24="","",AE24+AP24)</f>
        <v/>
      </c>
      <c r="BB24" s="61"/>
      <c r="BC24" s="61"/>
      <c r="BD24" s="61"/>
      <c r="BE24" s="61"/>
      <c r="BF24" s="61"/>
      <c r="BG24" s="61"/>
      <c r="BH24" s="62"/>
      <c r="BI24" s="56" t="s">
        <v>36</v>
      </c>
      <c r="BJ24" s="57"/>
      <c r="BK24" s="59"/>
      <c r="BL24" s="56"/>
      <c r="BM24" s="57"/>
      <c r="BN24" s="57"/>
      <c r="BO24" s="57"/>
      <c r="BP24" s="57"/>
      <c r="BQ24" s="57"/>
      <c r="BR24" s="57"/>
      <c r="BS24" s="58"/>
      <c r="CB24" s="1" t="s">
        <v>78</v>
      </c>
    </row>
    <row r="25" spans="1:80" ht="30" customHeight="1" x14ac:dyDescent="0.15">
      <c r="A25" s="1">
        <v>9</v>
      </c>
      <c r="D25" s="46"/>
      <c r="E25" s="47"/>
      <c r="F25" s="48"/>
      <c r="G25" s="49"/>
      <c r="H25" s="63"/>
      <c r="I25" s="65"/>
      <c r="J25" s="66"/>
      <c r="K25" s="66"/>
      <c r="L25" s="67"/>
      <c r="M25" s="68"/>
      <c r="N25" s="66"/>
      <c r="O25" s="66"/>
      <c r="P25" s="67"/>
      <c r="Q25" s="49"/>
      <c r="R25" s="47"/>
      <c r="S25" s="69"/>
      <c r="T25" s="70"/>
      <c r="U25" s="47"/>
      <c r="V25" s="69"/>
      <c r="W25" s="70"/>
      <c r="X25" s="47"/>
      <c r="Y25" s="48"/>
      <c r="Z25" s="49"/>
      <c r="AA25" s="47"/>
      <c r="AB25" s="63"/>
      <c r="AC25" s="71" t="s">
        <v>280</v>
      </c>
      <c r="AD25" s="72"/>
      <c r="AE25" s="64" t="str">
        <f>IFERROR(IF(AC25="□",VLOOKUP(#REF!,Sheet1!$A$3:$E$194,5,FALSE)*1,VLOOKUP(#REF!,Sheet1!$A$3:$E$194,5,FALSE)*2),"")</f>
        <v/>
      </c>
      <c r="AF25" s="61"/>
      <c r="AG25" s="61"/>
      <c r="AH25" s="61"/>
      <c r="AI25" s="61"/>
      <c r="AJ25" s="61"/>
      <c r="AK25" s="61"/>
      <c r="AL25" s="62"/>
      <c r="AM25" s="56" t="s">
        <v>36</v>
      </c>
      <c r="AN25" s="57"/>
      <c r="AO25" s="59"/>
      <c r="AP25" s="190" t="str">
        <f>IF(Z25="","",IF($AM$17="通勤支援あり",VLOOKUP(#REF!,Sheet1!$A$3:$F$98,6,FALSE),0))</f>
        <v/>
      </c>
      <c r="AQ25" s="191"/>
      <c r="AR25" s="191"/>
      <c r="AS25" s="191"/>
      <c r="AT25" s="191"/>
      <c r="AU25" s="191"/>
      <c r="AV25" s="191"/>
      <c r="AW25" s="192"/>
      <c r="AX25" s="56" t="s">
        <v>36</v>
      </c>
      <c r="AY25" s="57"/>
      <c r="AZ25" s="59"/>
      <c r="BA25" s="60" t="str">
        <f t="shared" si="0"/>
        <v/>
      </c>
      <c r="BB25" s="61"/>
      <c r="BC25" s="61"/>
      <c r="BD25" s="61"/>
      <c r="BE25" s="61"/>
      <c r="BF25" s="61"/>
      <c r="BG25" s="61"/>
      <c r="BH25" s="62"/>
      <c r="BI25" s="56" t="s">
        <v>36</v>
      </c>
      <c r="BJ25" s="57"/>
      <c r="BK25" s="59"/>
      <c r="BL25" s="56"/>
      <c r="BM25" s="57"/>
      <c r="BN25" s="57"/>
      <c r="BO25" s="57"/>
      <c r="BP25" s="57"/>
      <c r="BQ25" s="57"/>
      <c r="BR25" s="57"/>
      <c r="BS25" s="58"/>
      <c r="CB25" s="1" t="s">
        <v>290</v>
      </c>
    </row>
    <row r="26" spans="1:80" ht="30" customHeight="1" x14ac:dyDescent="0.15">
      <c r="A26" s="1">
        <v>10</v>
      </c>
      <c r="D26" s="46"/>
      <c r="E26" s="47"/>
      <c r="F26" s="48"/>
      <c r="G26" s="49"/>
      <c r="H26" s="63"/>
      <c r="I26" s="65"/>
      <c r="J26" s="66"/>
      <c r="K26" s="66"/>
      <c r="L26" s="67"/>
      <c r="M26" s="68"/>
      <c r="N26" s="66"/>
      <c r="O26" s="66"/>
      <c r="P26" s="67"/>
      <c r="Q26" s="49"/>
      <c r="R26" s="47"/>
      <c r="S26" s="69"/>
      <c r="T26" s="70"/>
      <c r="U26" s="47"/>
      <c r="V26" s="69"/>
      <c r="W26" s="70"/>
      <c r="X26" s="47"/>
      <c r="Y26" s="48"/>
      <c r="Z26" s="49"/>
      <c r="AA26" s="47"/>
      <c r="AB26" s="63"/>
      <c r="AC26" s="71" t="s">
        <v>3</v>
      </c>
      <c r="AD26" s="72"/>
      <c r="AE26" s="64" t="str">
        <f>IFERROR(IF(AC26="□",VLOOKUP(#REF!,Sheet1!$A$3:$E$194,5,FALSE)*1,VLOOKUP(#REF!,Sheet1!$A$3:$E$194,5,FALSE)*2),"")</f>
        <v/>
      </c>
      <c r="AF26" s="61"/>
      <c r="AG26" s="61"/>
      <c r="AH26" s="61"/>
      <c r="AI26" s="61"/>
      <c r="AJ26" s="61"/>
      <c r="AK26" s="61"/>
      <c r="AL26" s="62"/>
      <c r="AM26" s="56" t="s">
        <v>36</v>
      </c>
      <c r="AN26" s="57"/>
      <c r="AO26" s="59"/>
      <c r="AP26" s="190" t="str">
        <f>IF(Z26="","",IF($AM$17="通勤支援あり",VLOOKUP(#REF!,Sheet1!$A$3:$F$98,6,FALSE),0))</f>
        <v/>
      </c>
      <c r="AQ26" s="191"/>
      <c r="AR26" s="191"/>
      <c r="AS26" s="191"/>
      <c r="AT26" s="191"/>
      <c r="AU26" s="191"/>
      <c r="AV26" s="191"/>
      <c r="AW26" s="192"/>
      <c r="AX26" s="56" t="s">
        <v>36</v>
      </c>
      <c r="AY26" s="57"/>
      <c r="AZ26" s="59"/>
      <c r="BA26" s="60" t="str">
        <f t="shared" si="0"/>
        <v/>
      </c>
      <c r="BB26" s="61"/>
      <c r="BC26" s="61"/>
      <c r="BD26" s="61"/>
      <c r="BE26" s="61"/>
      <c r="BF26" s="61"/>
      <c r="BG26" s="61"/>
      <c r="BH26" s="62"/>
      <c r="BI26" s="56" t="s">
        <v>36</v>
      </c>
      <c r="BJ26" s="57"/>
      <c r="BK26" s="59"/>
      <c r="BL26" s="56"/>
      <c r="BM26" s="57"/>
      <c r="BN26" s="57"/>
      <c r="BO26" s="57"/>
      <c r="BP26" s="57"/>
      <c r="BQ26" s="57"/>
      <c r="BR26" s="57"/>
      <c r="BS26" s="58"/>
      <c r="CB26" s="1" t="s">
        <v>291</v>
      </c>
    </row>
    <row r="27" spans="1:80" ht="30" customHeight="1" x14ac:dyDescent="0.15">
      <c r="A27" s="1">
        <v>11</v>
      </c>
      <c r="D27" s="46"/>
      <c r="E27" s="47"/>
      <c r="F27" s="48"/>
      <c r="G27" s="49"/>
      <c r="H27" s="63"/>
      <c r="I27" s="65"/>
      <c r="J27" s="66"/>
      <c r="K27" s="66"/>
      <c r="L27" s="67"/>
      <c r="M27" s="68"/>
      <c r="N27" s="66"/>
      <c r="O27" s="66"/>
      <c r="P27" s="67"/>
      <c r="Q27" s="49"/>
      <c r="R27" s="47"/>
      <c r="S27" s="69"/>
      <c r="T27" s="70"/>
      <c r="U27" s="47"/>
      <c r="V27" s="69"/>
      <c r="W27" s="70"/>
      <c r="X27" s="47"/>
      <c r="Y27" s="48"/>
      <c r="Z27" s="49"/>
      <c r="AA27" s="47"/>
      <c r="AB27" s="63"/>
      <c r="AC27" s="71" t="s">
        <v>3</v>
      </c>
      <c r="AD27" s="72"/>
      <c r="AE27" s="64" t="str">
        <f>IFERROR(IF(AC27="□",VLOOKUP(#REF!,Sheet1!$A$3:$E$194,5,FALSE)*1,VLOOKUP(#REF!,Sheet1!$A$3:$E$194,5,FALSE)*2),"")</f>
        <v/>
      </c>
      <c r="AF27" s="61"/>
      <c r="AG27" s="61"/>
      <c r="AH27" s="61"/>
      <c r="AI27" s="61"/>
      <c r="AJ27" s="61"/>
      <c r="AK27" s="61"/>
      <c r="AL27" s="62"/>
      <c r="AM27" s="56" t="s">
        <v>36</v>
      </c>
      <c r="AN27" s="57"/>
      <c r="AO27" s="59"/>
      <c r="AP27" s="190" t="str">
        <f>IF(Z27="","",IF($AM$17="通勤支援あり",VLOOKUP(#REF!,Sheet1!$A$3:$F$98,6,FALSE),0))</f>
        <v/>
      </c>
      <c r="AQ27" s="191"/>
      <c r="AR27" s="191"/>
      <c r="AS27" s="191"/>
      <c r="AT27" s="191"/>
      <c r="AU27" s="191"/>
      <c r="AV27" s="191"/>
      <c r="AW27" s="192"/>
      <c r="AX27" s="56" t="s">
        <v>36</v>
      </c>
      <c r="AY27" s="57"/>
      <c r="AZ27" s="59"/>
      <c r="BA27" s="60" t="str">
        <f t="shared" si="0"/>
        <v/>
      </c>
      <c r="BB27" s="61"/>
      <c r="BC27" s="61"/>
      <c r="BD27" s="61"/>
      <c r="BE27" s="61"/>
      <c r="BF27" s="61"/>
      <c r="BG27" s="61"/>
      <c r="BH27" s="62"/>
      <c r="BI27" s="56" t="s">
        <v>36</v>
      </c>
      <c r="BJ27" s="57"/>
      <c r="BK27" s="59"/>
      <c r="BL27" s="56"/>
      <c r="BM27" s="57"/>
      <c r="BN27" s="57"/>
      <c r="BO27" s="57"/>
      <c r="BP27" s="57"/>
      <c r="BQ27" s="57"/>
      <c r="BR27" s="57"/>
      <c r="BS27" s="58"/>
      <c r="CB27" s="1" t="s">
        <v>292</v>
      </c>
    </row>
    <row r="28" spans="1:80" ht="30" customHeight="1" x14ac:dyDescent="0.15">
      <c r="A28" s="1">
        <v>12</v>
      </c>
      <c r="D28" s="46"/>
      <c r="E28" s="47"/>
      <c r="F28" s="48"/>
      <c r="G28" s="49"/>
      <c r="H28" s="63"/>
      <c r="I28" s="65"/>
      <c r="J28" s="66"/>
      <c r="K28" s="66"/>
      <c r="L28" s="67"/>
      <c r="M28" s="68"/>
      <c r="N28" s="66"/>
      <c r="O28" s="66"/>
      <c r="P28" s="67"/>
      <c r="Q28" s="49"/>
      <c r="R28" s="47"/>
      <c r="S28" s="69"/>
      <c r="T28" s="70"/>
      <c r="U28" s="47"/>
      <c r="V28" s="69"/>
      <c r="W28" s="70"/>
      <c r="X28" s="47"/>
      <c r="Y28" s="48"/>
      <c r="Z28" s="49"/>
      <c r="AA28" s="47"/>
      <c r="AB28" s="63"/>
      <c r="AC28" s="71" t="s">
        <v>3</v>
      </c>
      <c r="AD28" s="72"/>
      <c r="AE28" s="64" t="str">
        <f>IFERROR(IF(AC28="□",VLOOKUP(#REF!,Sheet1!$A$3:$E$194,5,FALSE)*1,VLOOKUP(#REF!,Sheet1!$A$3:$E$194,5,FALSE)*2),"")</f>
        <v/>
      </c>
      <c r="AF28" s="61"/>
      <c r="AG28" s="61"/>
      <c r="AH28" s="61"/>
      <c r="AI28" s="61"/>
      <c r="AJ28" s="61"/>
      <c r="AK28" s="61"/>
      <c r="AL28" s="62"/>
      <c r="AM28" s="56" t="s">
        <v>36</v>
      </c>
      <c r="AN28" s="57"/>
      <c r="AO28" s="59"/>
      <c r="AP28" s="190" t="str">
        <f>IF(Z28="","",IF($AM$17="通勤支援あり",VLOOKUP(#REF!,Sheet1!$A$3:$F$98,6,FALSE),0))</f>
        <v/>
      </c>
      <c r="AQ28" s="191"/>
      <c r="AR28" s="191"/>
      <c r="AS28" s="191"/>
      <c r="AT28" s="191"/>
      <c r="AU28" s="191"/>
      <c r="AV28" s="191"/>
      <c r="AW28" s="192"/>
      <c r="AX28" s="56" t="s">
        <v>36</v>
      </c>
      <c r="AY28" s="57"/>
      <c r="AZ28" s="59"/>
      <c r="BA28" s="60" t="str">
        <f t="shared" si="0"/>
        <v/>
      </c>
      <c r="BB28" s="61"/>
      <c r="BC28" s="61"/>
      <c r="BD28" s="61"/>
      <c r="BE28" s="61"/>
      <c r="BF28" s="61"/>
      <c r="BG28" s="61"/>
      <c r="BH28" s="62"/>
      <c r="BI28" s="56" t="s">
        <v>36</v>
      </c>
      <c r="BJ28" s="57"/>
      <c r="BK28" s="59"/>
      <c r="BL28" s="56"/>
      <c r="BM28" s="57"/>
      <c r="BN28" s="57"/>
      <c r="BO28" s="57"/>
      <c r="BP28" s="57"/>
      <c r="BQ28" s="57"/>
      <c r="BR28" s="57"/>
      <c r="BS28" s="58"/>
      <c r="CB28" s="1" t="s">
        <v>83</v>
      </c>
    </row>
    <row r="29" spans="1:80" ht="30" customHeight="1" x14ac:dyDescent="0.15">
      <c r="A29" s="1">
        <v>13</v>
      </c>
      <c r="D29" s="46"/>
      <c r="E29" s="47"/>
      <c r="F29" s="48"/>
      <c r="G29" s="49"/>
      <c r="H29" s="63"/>
      <c r="I29" s="65"/>
      <c r="J29" s="66"/>
      <c r="K29" s="66"/>
      <c r="L29" s="67"/>
      <c r="M29" s="68"/>
      <c r="N29" s="66"/>
      <c r="O29" s="66"/>
      <c r="P29" s="67"/>
      <c r="Q29" s="49"/>
      <c r="R29" s="47"/>
      <c r="S29" s="69"/>
      <c r="T29" s="70"/>
      <c r="U29" s="47"/>
      <c r="V29" s="69"/>
      <c r="W29" s="70"/>
      <c r="X29" s="47"/>
      <c r="Y29" s="48"/>
      <c r="Z29" s="49"/>
      <c r="AA29" s="47"/>
      <c r="AB29" s="63"/>
      <c r="AC29" s="71" t="s">
        <v>3</v>
      </c>
      <c r="AD29" s="72"/>
      <c r="AE29" s="64" t="str">
        <f>IFERROR(IF(AC29="□",VLOOKUP(#REF!,Sheet1!$A$3:$E$194,5,FALSE)*1,VLOOKUP(#REF!,Sheet1!$A$3:$E$194,5,FALSE)*2),"")</f>
        <v/>
      </c>
      <c r="AF29" s="61"/>
      <c r="AG29" s="61"/>
      <c r="AH29" s="61"/>
      <c r="AI29" s="61"/>
      <c r="AJ29" s="61"/>
      <c r="AK29" s="61"/>
      <c r="AL29" s="62"/>
      <c r="AM29" s="56" t="s">
        <v>36</v>
      </c>
      <c r="AN29" s="57"/>
      <c r="AO29" s="59"/>
      <c r="AP29" s="190" t="str">
        <f>IF(Z29="","",IF($AM$17="通勤支援あり",VLOOKUP(#REF!,Sheet1!$A$3:$F$98,6,FALSE),0))</f>
        <v/>
      </c>
      <c r="AQ29" s="191"/>
      <c r="AR29" s="191"/>
      <c r="AS29" s="191"/>
      <c r="AT29" s="191"/>
      <c r="AU29" s="191"/>
      <c r="AV29" s="191"/>
      <c r="AW29" s="192"/>
      <c r="AX29" s="56" t="s">
        <v>36</v>
      </c>
      <c r="AY29" s="57"/>
      <c r="AZ29" s="59"/>
      <c r="BA29" s="60" t="str">
        <f t="shared" si="0"/>
        <v/>
      </c>
      <c r="BB29" s="61"/>
      <c r="BC29" s="61"/>
      <c r="BD29" s="61"/>
      <c r="BE29" s="61"/>
      <c r="BF29" s="61"/>
      <c r="BG29" s="61"/>
      <c r="BH29" s="62"/>
      <c r="BI29" s="56" t="s">
        <v>36</v>
      </c>
      <c r="BJ29" s="57"/>
      <c r="BK29" s="59"/>
      <c r="BL29" s="56"/>
      <c r="BM29" s="57"/>
      <c r="BN29" s="57"/>
      <c r="BO29" s="57"/>
      <c r="BP29" s="57"/>
      <c r="BQ29" s="57"/>
      <c r="BR29" s="57"/>
      <c r="BS29" s="58"/>
    </row>
    <row r="30" spans="1:80" ht="30" customHeight="1" x14ac:dyDescent="0.15">
      <c r="A30" s="1">
        <v>14</v>
      </c>
      <c r="D30" s="46"/>
      <c r="E30" s="47"/>
      <c r="F30" s="48"/>
      <c r="G30" s="49"/>
      <c r="H30" s="63"/>
      <c r="I30" s="65"/>
      <c r="J30" s="66"/>
      <c r="K30" s="66"/>
      <c r="L30" s="67"/>
      <c r="M30" s="68"/>
      <c r="N30" s="66"/>
      <c r="O30" s="66"/>
      <c r="P30" s="67"/>
      <c r="Q30" s="49"/>
      <c r="R30" s="47"/>
      <c r="S30" s="69"/>
      <c r="T30" s="70"/>
      <c r="U30" s="47"/>
      <c r="V30" s="69"/>
      <c r="W30" s="70"/>
      <c r="X30" s="47"/>
      <c r="Y30" s="48"/>
      <c r="Z30" s="49"/>
      <c r="AA30" s="47"/>
      <c r="AB30" s="63"/>
      <c r="AC30" s="71" t="s">
        <v>3</v>
      </c>
      <c r="AD30" s="72"/>
      <c r="AE30" s="64" t="str">
        <f>IFERROR(IF(AC30="□",VLOOKUP(#REF!,Sheet1!$A$3:$E$194,5,FALSE)*1,VLOOKUP(#REF!,Sheet1!$A$3:$E$194,5,FALSE)*2),"")</f>
        <v/>
      </c>
      <c r="AF30" s="61"/>
      <c r="AG30" s="61"/>
      <c r="AH30" s="61"/>
      <c r="AI30" s="61"/>
      <c r="AJ30" s="61"/>
      <c r="AK30" s="61"/>
      <c r="AL30" s="62"/>
      <c r="AM30" s="56" t="s">
        <v>36</v>
      </c>
      <c r="AN30" s="57"/>
      <c r="AO30" s="59"/>
      <c r="AP30" s="190" t="str">
        <f>IF(Z30="","",IF($AM$17="通勤支援あり",VLOOKUP(#REF!,Sheet1!$A$3:$F$98,6,FALSE),0))</f>
        <v/>
      </c>
      <c r="AQ30" s="191"/>
      <c r="AR30" s="191"/>
      <c r="AS30" s="191"/>
      <c r="AT30" s="191"/>
      <c r="AU30" s="191"/>
      <c r="AV30" s="191"/>
      <c r="AW30" s="192"/>
      <c r="AX30" s="56" t="s">
        <v>36</v>
      </c>
      <c r="AY30" s="57"/>
      <c r="AZ30" s="59"/>
      <c r="BA30" s="60" t="str">
        <f t="shared" si="0"/>
        <v/>
      </c>
      <c r="BB30" s="61"/>
      <c r="BC30" s="61"/>
      <c r="BD30" s="61"/>
      <c r="BE30" s="61"/>
      <c r="BF30" s="61"/>
      <c r="BG30" s="61"/>
      <c r="BH30" s="62"/>
      <c r="BI30" s="56" t="s">
        <v>36</v>
      </c>
      <c r="BJ30" s="57"/>
      <c r="BK30" s="59"/>
      <c r="BL30" s="56"/>
      <c r="BM30" s="57"/>
      <c r="BN30" s="57"/>
      <c r="BO30" s="57"/>
      <c r="BP30" s="57"/>
      <c r="BQ30" s="57"/>
      <c r="BR30" s="57"/>
      <c r="BS30" s="58"/>
    </row>
    <row r="31" spans="1:80" ht="30" customHeight="1" x14ac:dyDescent="0.15">
      <c r="A31" s="1">
        <v>15</v>
      </c>
      <c r="D31" s="46"/>
      <c r="E31" s="47"/>
      <c r="F31" s="48"/>
      <c r="G31" s="49"/>
      <c r="H31" s="63"/>
      <c r="I31" s="65"/>
      <c r="J31" s="66"/>
      <c r="K31" s="66"/>
      <c r="L31" s="67"/>
      <c r="M31" s="68"/>
      <c r="N31" s="66"/>
      <c r="O31" s="66"/>
      <c r="P31" s="67"/>
      <c r="Q31" s="49"/>
      <c r="R31" s="47"/>
      <c r="S31" s="69"/>
      <c r="T31" s="70"/>
      <c r="U31" s="47"/>
      <c r="V31" s="69"/>
      <c r="W31" s="70"/>
      <c r="X31" s="47"/>
      <c r="Y31" s="48"/>
      <c r="Z31" s="49"/>
      <c r="AA31" s="47"/>
      <c r="AB31" s="63"/>
      <c r="AC31" s="71" t="s">
        <v>3</v>
      </c>
      <c r="AD31" s="72"/>
      <c r="AE31" s="64" t="str">
        <f>IFERROR(IF(AC31="□",VLOOKUP(#REF!,Sheet1!$A$3:$E$194,5,FALSE)*1,VLOOKUP(#REF!,Sheet1!$A$3:$E$194,5,FALSE)*2),"")</f>
        <v/>
      </c>
      <c r="AF31" s="61"/>
      <c r="AG31" s="61"/>
      <c r="AH31" s="61"/>
      <c r="AI31" s="61"/>
      <c r="AJ31" s="61"/>
      <c r="AK31" s="61"/>
      <c r="AL31" s="62"/>
      <c r="AM31" s="56" t="s">
        <v>36</v>
      </c>
      <c r="AN31" s="57"/>
      <c r="AO31" s="59"/>
      <c r="AP31" s="190" t="str">
        <f>IF(Z31="","",IF($AM$17="通勤支援あり",VLOOKUP(#REF!,Sheet1!$A$3:$F$98,6,FALSE),0))</f>
        <v/>
      </c>
      <c r="AQ31" s="191"/>
      <c r="AR31" s="191"/>
      <c r="AS31" s="191"/>
      <c r="AT31" s="191"/>
      <c r="AU31" s="191"/>
      <c r="AV31" s="191"/>
      <c r="AW31" s="192"/>
      <c r="AX31" s="56" t="s">
        <v>36</v>
      </c>
      <c r="AY31" s="57"/>
      <c r="AZ31" s="59"/>
      <c r="BA31" s="60" t="str">
        <f t="shared" si="0"/>
        <v/>
      </c>
      <c r="BB31" s="61"/>
      <c r="BC31" s="61"/>
      <c r="BD31" s="61"/>
      <c r="BE31" s="61"/>
      <c r="BF31" s="61"/>
      <c r="BG31" s="61"/>
      <c r="BH31" s="62"/>
      <c r="BI31" s="56" t="s">
        <v>36</v>
      </c>
      <c r="BJ31" s="57"/>
      <c r="BK31" s="59"/>
      <c r="BL31" s="56"/>
      <c r="BM31" s="57"/>
      <c r="BN31" s="57"/>
      <c r="BO31" s="57"/>
      <c r="BP31" s="57"/>
      <c r="BQ31" s="57"/>
      <c r="BR31" s="57"/>
      <c r="BS31" s="58"/>
    </row>
    <row r="32" spans="1:80" ht="30" customHeight="1" x14ac:dyDescent="0.15">
      <c r="A32" s="1">
        <v>16</v>
      </c>
      <c r="D32" s="46"/>
      <c r="E32" s="47"/>
      <c r="F32" s="48"/>
      <c r="G32" s="49"/>
      <c r="H32" s="63"/>
      <c r="I32" s="65"/>
      <c r="J32" s="66"/>
      <c r="K32" s="66"/>
      <c r="L32" s="67"/>
      <c r="M32" s="68"/>
      <c r="N32" s="66"/>
      <c r="O32" s="66"/>
      <c r="P32" s="67"/>
      <c r="Q32" s="49"/>
      <c r="R32" s="47"/>
      <c r="S32" s="69"/>
      <c r="T32" s="70"/>
      <c r="U32" s="47"/>
      <c r="V32" s="69"/>
      <c r="W32" s="70"/>
      <c r="X32" s="47"/>
      <c r="Y32" s="48"/>
      <c r="Z32" s="49"/>
      <c r="AA32" s="47"/>
      <c r="AB32" s="63"/>
      <c r="AC32" s="71" t="s">
        <v>3</v>
      </c>
      <c r="AD32" s="72"/>
      <c r="AE32" s="64" t="str">
        <f>IFERROR(IF(AC32="□",VLOOKUP(#REF!,Sheet1!$A$3:$E$194,5,FALSE)*1,VLOOKUP(#REF!,Sheet1!$A$3:$E$194,5,FALSE)*2),"")</f>
        <v/>
      </c>
      <c r="AF32" s="61"/>
      <c r="AG32" s="61"/>
      <c r="AH32" s="61"/>
      <c r="AI32" s="61"/>
      <c r="AJ32" s="61"/>
      <c r="AK32" s="61"/>
      <c r="AL32" s="62"/>
      <c r="AM32" s="56" t="s">
        <v>36</v>
      </c>
      <c r="AN32" s="57"/>
      <c r="AO32" s="59"/>
      <c r="AP32" s="190" t="str">
        <f>IF(Z32="","",IF($AM$17="通勤支援あり",VLOOKUP(#REF!,Sheet1!$A$3:$F$98,6,FALSE),0))</f>
        <v/>
      </c>
      <c r="AQ32" s="191"/>
      <c r="AR32" s="191"/>
      <c r="AS32" s="191"/>
      <c r="AT32" s="191"/>
      <c r="AU32" s="191"/>
      <c r="AV32" s="191"/>
      <c r="AW32" s="192"/>
      <c r="AX32" s="56" t="s">
        <v>36</v>
      </c>
      <c r="AY32" s="57"/>
      <c r="AZ32" s="59"/>
      <c r="BA32" s="60" t="str">
        <f t="shared" si="0"/>
        <v/>
      </c>
      <c r="BB32" s="61"/>
      <c r="BC32" s="61"/>
      <c r="BD32" s="61"/>
      <c r="BE32" s="61"/>
      <c r="BF32" s="61"/>
      <c r="BG32" s="61"/>
      <c r="BH32" s="62"/>
      <c r="BI32" s="56" t="s">
        <v>36</v>
      </c>
      <c r="BJ32" s="57"/>
      <c r="BK32" s="59"/>
      <c r="BL32" s="56"/>
      <c r="BM32" s="57"/>
      <c r="BN32" s="57"/>
      <c r="BO32" s="57"/>
      <c r="BP32" s="57"/>
      <c r="BQ32" s="57"/>
      <c r="BR32" s="57"/>
      <c r="BS32" s="58"/>
    </row>
    <row r="33" spans="1:71" ht="22.5" customHeight="1" x14ac:dyDescent="0.15">
      <c r="A33" s="1">
        <v>23</v>
      </c>
      <c r="D33" s="46"/>
      <c r="E33" s="47"/>
      <c r="F33" s="48"/>
      <c r="G33" s="49"/>
      <c r="H33" s="48"/>
      <c r="I33" s="41"/>
      <c r="J33" s="42"/>
      <c r="K33" s="42"/>
      <c r="L33" s="42"/>
      <c r="M33" s="42"/>
      <c r="N33" s="42"/>
      <c r="O33" s="42"/>
      <c r="P33" s="42"/>
      <c r="Q33" s="43"/>
      <c r="R33" s="43"/>
      <c r="S33" s="44"/>
      <c r="T33" s="45"/>
      <c r="U33" s="45"/>
      <c r="V33" s="45"/>
      <c r="W33" s="49"/>
      <c r="X33" s="47"/>
      <c r="Y33" s="48"/>
      <c r="Z33" s="49"/>
      <c r="AA33" s="47"/>
      <c r="AB33" s="47"/>
      <c r="AC33" s="87" t="s">
        <v>3</v>
      </c>
      <c r="AD33" s="88"/>
      <c r="AE33" s="39" t="str">
        <f>IFERROR(IF(AC33="□",VLOOKUP(#REF!,Sheet1!$A$3:$E$194,5,FALSE)*1,VLOOKUP(#REF!,Sheet1!$A$3:$E$194,5,FALSE)*2),"")</f>
        <v/>
      </c>
      <c r="AF33" s="40"/>
      <c r="AG33" s="40"/>
      <c r="AH33" s="40"/>
      <c r="AI33" s="40"/>
      <c r="AJ33" s="40"/>
      <c r="AK33" s="40"/>
      <c r="AL33" s="40"/>
      <c r="AM33" s="95" t="s">
        <v>36</v>
      </c>
      <c r="AN33" s="95"/>
      <c r="AO33" s="95"/>
      <c r="AP33" s="96" t="str">
        <f>IF(Z33="","",IF($AM$17="通勤支援あり",VLOOKUP(#REF!,Sheet1!$A$3:$F$98,6,FALSE),0))</f>
        <v/>
      </c>
      <c r="AQ33" s="96"/>
      <c r="AR33" s="96"/>
      <c r="AS33" s="96"/>
      <c r="AT33" s="96"/>
      <c r="AU33" s="96"/>
      <c r="AV33" s="96"/>
      <c r="AW33" s="96"/>
      <c r="AX33" s="95" t="s">
        <v>36</v>
      </c>
      <c r="AY33" s="95"/>
      <c r="AZ33" s="95"/>
      <c r="BA33" s="200" t="str">
        <f t="shared" si="0"/>
        <v/>
      </c>
      <c r="BB33" s="200"/>
      <c r="BC33" s="200"/>
      <c r="BD33" s="200"/>
      <c r="BE33" s="200"/>
      <c r="BF33" s="200"/>
      <c r="BG33" s="200"/>
      <c r="BH33" s="200"/>
      <c r="BI33" s="95" t="s">
        <v>36</v>
      </c>
      <c r="BJ33" s="95"/>
      <c r="BK33" s="95"/>
      <c r="BL33" s="95"/>
      <c r="BM33" s="95"/>
      <c r="BN33" s="95"/>
      <c r="BO33" s="95"/>
      <c r="BP33" s="95"/>
      <c r="BQ33" s="95"/>
      <c r="BR33" s="95"/>
      <c r="BS33" s="204"/>
    </row>
    <row r="34" spans="1:71" ht="22.5" customHeight="1" thickBot="1" x14ac:dyDescent="0.2">
      <c r="A34" s="1">
        <v>24</v>
      </c>
      <c r="D34" s="46"/>
      <c r="E34" s="47"/>
      <c r="F34" s="48"/>
      <c r="G34" s="49"/>
      <c r="H34" s="48"/>
      <c r="I34" s="41"/>
      <c r="J34" s="42"/>
      <c r="K34" s="42"/>
      <c r="L34" s="42"/>
      <c r="M34" s="42"/>
      <c r="N34" s="42"/>
      <c r="O34" s="42"/>
      <c r="P34" s="42"/>
      <c r="Q34" s="43"/>
      <c r="R34" s="43"/>
      <c r="S34" s="44"/>
      <c r="T34" s="45"/>
      <c r="U34" s="45"/>
      <c r="V34" s="45"/>
      <c r="W34" s="49"/>
      <c r="X34" s="47"/>
      <c r="Y34" s="48"/>
      <c r="Z34" s="49"/>
      <c r="AA34" s="47"/>
      <c r="AB34" s="47"/>
      <c r="AC34" s="87" t="s">
        <v>3</v>
      </c>
      <c r="AD34" s="88"/>
      <c r="AE34" s="39" t="str">
        <f>IFERROR(IF(AC34="□",VLOOKUP(#REF!,Sheet1!$A$3:$E$194,5,FALSE)*1,VLOOKUP(#REF!,Sheet1!$A$3:$E$194,5,FALSE)*2),"")</f>
        <v/>
      </c>
      <c r="AF34" s="40"/>
      <c r="AG34" s="40"/>
      <c r="AH34" s="40"/>
      <c r="AI34" s="40"/>
      <c r="AJ34" s="40"/>
      <c r="AK34" s="40"/>
      <c r="AL34" s="40"/>
      <c r="AM34" s="95" t="s">
        <v>36</v>
      </c>
      <c r="AN34" s="95"/>
      <c r="AO34" s="95"/>
      <c r="AP34" s="96" t="str">
        <f>IF(Z34="","",IF($AM$17="通勤支援あり",VLOOKUP(#REF!,Sheet1!$A$3:$F$98,6,FALSE),0))</f>
        <v/>
      </c>
      <c r="AQ34" s="96"/>
      <c r="AR34" s="96"/>
      <c r="AS34" s="96"/>
      <c r="AT34" s="96"/>
      <c r="AU34" s="96"/>
      <c r="AV34" s="96"/>
      <c r="AW34" s="96"/>
      <c r="AX34" s="95" t="s">
        <v>36</v>
      </c>
      <c r="AY34" s="95"/>
      <c r="AZ34" s="95"/>
      <c r="BA34" s="200" t="str">
        <f t="shared" si="0"/>
        <v/>
      </c>
      <c r="BB34" s="200"/>
      <c r="BC34" s="200"/>
      <c r="BD34" s="200"/>
      <c r="BE34" s="200"/>
      <c r="BF34" s="200"/>
      <c r="BG34" s="200"/>
      <c r="BH34" s="200"/>
      <c r="BI34" s="95" t="s">
        <v>36</v>
      </c>
      <c r="BJ34" s="95"/>
      <c r="BK34" s="95"/>
      <c r="BL34" s="95"/>
      <c r="BM34" s="95"/>
      <c r="BN34" s="95"/>
      <c r="BO34" s="95"/>
      <c r="BP34" s="95"/>
      <c r="BQ34" s="95"/>
      <c r="BR34" s="95"/>
      <c r="BS34" s="204"/>
    </row>
    <row r="35" spans="1:71" ht="22.5" customHeight="1" thickBot="1" x14ac:dyDescent="0.2">
      <c r="D35" s="92" t="s">
        <v>2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  <c r="Q35" s="50"/>
      <c r="R35" s="50"/>
      <c r="S35" s="51"/>
      <c r="T35" s="52"/>
      <c r="U35" s="52"/>
      <c r="V35" s="53"/>
      <c r="W35" s="54"/>
      <c r="X35" s="54"/>
      <c r="Y35" s="54"/>
      <c r="Z35" s="51"/>
      <c r="AA35" s="55"/>
      <c r="AB35" s="55"/>
      <c r="AC35" s="24"/>
      <c r="AD35" s="25"/>
      <c r="AE35" s="97">
        <f>SUM(AE23:AL34)</f>
        <v>0</v>
      </c>
      <c r="AF35" s="98"/>
      <c r="AG35" s="98"/>
      <c r="AH35" s="98"/>
      <c r="AI35" s="98"/>
      <c r="AJ35" s="98"/>
      <c r="AK35" s="98"/>
      <c r="AL35" s="98"/>
      <c r="AM35" s="181" t="s">
        <v>36</v>
      </c>
      <c r="AN35" s="181"/>
      <c r="AO35" s="181"/>
      <c r="AP35" s="201">
        <f>SUM(AP23:AW34)</f>
        <v>0</v>
      </c>
      <c r="AQ35" s="98"/>
      <c r="AR35" s="98"/>
      <c r="AS35" s="98"/>
      <c r="AT35" s="98"/>
      <c r="AU35" s="98"/>
      <c r="AV35" s="98"/>
      <c r="AW35" s="98"/>
      <c r="AX35" s="181" t="s">
        <v>36</v>
      </c>
      <c r="AY35" s="181"/>
      <c r="AZ35" s="181"/>
      <c r="BA35" s="201">
        <f>SUM(BA23:BH34)</f>
        <v>0</v>
      </c>
      <c r="BB35" s="202"/>
      <c r="BC35" s="202"/>
      <c r="BD35" s="202"/>
      <c r="BE35" s="202"/>
      <c r="BF35" s="202"/>
      <c r="BG35" s="202"/>
      <c r="BH35" s="202"/>
      <c r="BI35" s="181" t="s">
        <v>36</v>
      </c>
      <c r="BJ35" s="181"/>
      <c r="BK35" s="181"/>
      <c r="BL35" s="181"/>
      <c r="BM35" s="181"/>
      <c r="BN35" s="181"/>
      <c r="BO35" s="181"/>
      <c r="BP35" s="181"/>
      <c r="BQ35" s="181"/>
      <c r="BR35" s="181"/>
      <c r="BS35" s="182"/>
    </row>
    <row r="36" spans="1:71" ht="22.5" customHeight="1" thickBot="1" x14ac:dyDescent="0.2"/>
    <row r="37" spans="1:71" ht="22.5" customHeight="1" thickBot="1" x14ac:dyDescent="0.2">
      <c r="D37" s="89" t="s">
        <v>21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1"/>
      <c r="AT37" s="193">
        <f>BA35</f>
        <v>0</v>
      </c>
      <c r="AU37" s="194"/>
      <c r="AV37" s="194"/>
      <c r="AW37" s="194"/>
      <c r="AX37" s="194"/>
      <c r="AY37" s="194"/>
      <c r="AZ37" s="194"/>
      <c r="BA37" s="194"/>
      <c r="BB37" s="195"/>
      <c r="BC37" s="196" t="s">
        <v>36</v>
      </c>
      <c r="BD37" s="197"/>
      <c r="BE37" s="198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ht="22.5" customHeight="1" x14ac:dyDescent="0.15"/>
    <row r="39" spans="1:71" ht="30" customHeight="1" thickBot="1" x14ac:dyDescent="0.2"/>
    <row r="40" spans="1:71" ht="30" customHeight="1" x14ac:dyDescent="0.15">
      <c r="D40" s="100" t="s">
        <v>50</v>
      </c>
      <c r="E40" s="101"/>
      <c r="F40" s="101"/>
      <c r="G40" s="101"/>
      <c r="H40" s="102"/>
      <c r="I40" s="109" t="s">
        <v>22</v>
      </c>
      <c r="J40" s="109"/>
      <c r="K40" s="109"/>
      <c r="L40" s="109"/>
      <c r="M40" s="109"/>
      <c r="N40" s="109"/>
      <c r="O40" s="109"/>
      <c r="P40" s="109"/>
      <c r="Q40" s="109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1"/>
    </row>
    <row r="41" spans="1:71" ht="30" customHeight="1" x14ac:dyDescent="0.15">
      <c r="D41" s="103"/>
      <c r="E41" s="104"/>
      <c r="F41" s="104"/>
      <c r="G41" s="104"/>
      <c r="H41" s="105"/>
      <c r="I41" s="112" t="s">
        <v>23</v>
      </c>
      <c r="J41" s="112"/>
      <c r="K41" s="112"/>
      <c r="L41" s="112"/>
      <c r="M41" s="112"/>
      <c r="N41" s="112"/>
      <c r="O41" s="112"/>
      <c r="P41" s="112"/>
      <c r="Q41" s="112"/>
      <c r="R41" s="14" t="s">
        <v>4</v>
      </c>
      <c r="S41" s="15"/>
      <c r="T41" s="15"/>
      <c r="U41" s="113"/>
      <c r="V41" s="113"/>
      <c r="W41" s="15" t="s">
        <v>33</v>
      </c>
      <c r="X41" s="15"/>
      <c r="Y41" s="15"/>
      <c r="Z41" s="15"/>
      <c r="AA41" s="113"/>
      <c r="AB41" s="113"/>
      <c r="AC41" s="113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27"/>
      <c r="BN41" s="8"/>
      <c r="BO41" s="8"/>
      <c r="BP41" s="8"/>
      <c r="BQ41" s="8"/>
      <c r="BR41" s="8"/>
    </row>
    <row r="42" spans="1:71" ht="12" x14ac:dyDescent="0.15">
      <c r="D42" s="103"/>
      <c r="E42" s="104"/>
      <c r="F42" s="104"/>
      <c r="G42" s="104"/>
      <c r="H42" s="105"/>
      <c r="I42" s="112"/>
      <c r="J42" s="112"/>
      <c r="K42" s="112"/>
      <c r="L42" s="112"/>
      <c r="M42" s="112"/>
      <c r="N42" s="112"/>
      <c r="O42" s="112"/>
      <c r="P42" s="112"/>
      <c r="Q42" s="112"/>
      <c r="R42" s="129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30"/>
    </row>
    <row r="43" spans="1:71" ht="30" customHeight="1" x14ac:dyDescent="0.15">
      <c r="D43" s="106"/>
      <c r="E43" s="107"/>
      <c r="F43" s="107"/>
      <c r="G43" s="107"/>
      <c r="H43" s="108"/>
      <c r="I43" s="131" t="s">
        <v>24</v>
      </c>
      <c r="J43" s="131"/>
      <c r="K43" s="131"/>
      <c r="L43" s="131"/>
      <c r="M43" s="131"/>
      <c r="N43" s="131"/>
      <c r="O43" s="131"/>
      <c r="P43" s="131"/>
      <c r="Q43" s="131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 t="s">
        <v>25</v>
      </c>
      <c r="BL43" s="132"/>
      <c r="BM43" s="133"/>
    </row>
    <row r="44" spans="1:71" ht="13.5" x14ac:dyDescent="0.15">
      <c r="D44" s="134" t="s">
        <v>26</v>
      </c>
      <c r="E44" s="113"/>
      <c r="F44" s="113"/>
      <c r="G44" s="113"/>
      <c r="H44" s="135"/>
      <c r="I44" s="99" t="s">
        <v>27</v>
      </c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114" t="s">
        <v>34</v>
      </c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 t="s">
        <v>35</v>
      </c>
      <c r="BL44" s="114"/>
      <c r="BM44" s="115"/>
    </row>
    <row r="45" spans="1:71" ht="13.5" x14ac:dyDescent="0.15">
      <c r="D45" s="103"/>
      <c r="E45" s="104"/>
      <c r="F45" s="104"/>
      <c r="G45" s="104"/>
      <c r="H45" s="105"/>
      <c r="I45" s="99" t="s">
        <v>28</v>
      </c>
      <c r="J45" s="99"/>
      <c r="K45" s="99"/>
      <c r="L45" s="99"/>
      <c r="M45" s="99"/>
      <c r="N45" s="99"/>
      <c r="O45" s="99"/>
      <c r="P45" s="99"/>
      <c r="Q45" s="99"/>
      <c r="R45" s="114" t="s">
        <v>29</v>
      </c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 t="s">
        <v>30</v>
      </c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5"/>
    </row>
    <row r="46" spans="1:71" ht="13.5" x14ac:dyDescent="0.15">
      <c r="D46" s="103"/>
      <c r="E46" s="104"/>
      <c r="F46" s="104"/>
      <c r="G46" s="104"/>
      <c r="H46" s="105"/>
      <c r="I46" s="99" t="s">
        <v>31</v>
      </c>
      <c r="J46" s="99"/>
      <c r="K46" s="99"/>
      <c r="L46" s="99"/>
      <c r="M46" s="99"/>
      <c r="N46" s="99"/>
      <c r="O46" s="99"/>
      <c r="P46" s="99"/>
      <c r="Q46" s="99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5"/>
    </row>
    <row r="47" spans="1:71" ht="14.25" thickBot="1" x14ac:dyDescent="0.2">
      <c r="D47" s="136"/>
      <c r="E47" s="137"/>
      <c r="F47" s="137"/>
      <c r="G47" s="137"/>
      <c r="H47" s="138"/>
      <c r="I47" s="125" t="s">
        <v>32</v>
      </c>
      <c r="J47" s="125"/>
      <c r="K47" s="125"/>
      <c r="L47" s="125"/>
      <c r="M47" s="125"/>
      <c r="N47" s="125"/>
      <c r="O47" s="125"/>
      <c r="P47" s="125"/>
      <c r="Q47" s="125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7"/>
    </row>
    <row r="48" spans="1:71" ht="14.25" customHeight="1" x14ac:dyDescent="0.15"/>
    <row r="49" ht="26.25" customHeight="1" x14ac:dyDescent="0.15"/>
    <row r="50" ht="27.75" customHeight="1" x14ac:dyDescent="0.15"/>
    <row r="51" ht="42" customHeight="1" x14ac:dyDescent="0.15"/>
    <row r="52" ht="27" customHeight="1" x14ac:dyDescent="0.15"/>
    <row r="53" ht="27" customHeight="1" x14ac:dyDescent="0.15"/>
    <row r="54" ht="27" customHeight="1" x14ac:dyDescent="0.15"/>
  </sheetData>
  <mergeCells count="275">
    <mergeCell ref="D28:F28"/>
    <mergeCell ref="D27:F27"/>
    <mergeCell ref="D26:F26"/>
    <mergeCell ref="D25:F25"/>
    <mergeCell ref="D24:F24"/>
    <mergeCell ref="BA25:BH25"/>
    <mergeCell ref="AX25:AZ25"/>
    <mergeCell ref="G24:H24"/>
    <mergeCell ref="BL24:BS24"/>
    <mergeCell ref="BI24:BK24"/>
    <mergeCell ref="BA24:BH24"/>
    <mergeCell ref="AX24:AZ24"/>
    <mergeCell ref="AP24:AW24"/>
    <mergeCell ref="AM24:AO24"/>
    <mergeCell ref="AC24:AD24"/>
    <mergeCell ref="Z24:AB24"/>
    <mergeCell ref="W24:Y24"/>
    <mergeCell ref="T24:V24"/>
    <mergeCell ref="Q24:S24"/>
    <mergeCell ref="M24:P24"/>
    <mergeCell ref="AE24:AL24"/>
    <mergeCell ref="I24:L24"/>
    <mergeCell ref="I25:L25"/>
    <mergeCell ref="G25:H25"/>
    <mergeCell ref="BL26:BS26"/>
    <mergeCell ref="BI26:BK26"/>
    <mergeCell ref="BA26:BH26"/>
    <mergeCell ref="AM26:AO26"/>
    <mergeCell ref="C2:BU3"/>
    <mergeCell ref="AP28:AW28"/>
    <mergeCell ref="AM28:AO28"/>
    <mergeCell ref="I28:L28"/>
    <mergeCell ref="G28:H28"/>
    <mergeCell ref="AC28:AD28"/>
    <mergeCell ref="Z28:AB28"/>
    <mergeCell ref="W28:Y28"/>
    <mergeCell ref="T28:V28"/>
    <mergeCell ref="Q28:S28"/>
    <mergeCell ref="M28:P28"/>
    <mergeCell ref="AE26:AL26"/>
    <mergeCell ref="AX28:AZ28"/>
    <mergeCell ref="AX26:AZ26"/>
    <mergeCell ref="AP26:AW26"/>
    <mergeCell ref="AE28:AL28"/>
    <mergeCell ref="AC27:AD27"/>
    <mergeCell ref="Z27:AB27"/>
    <mergeCell ref="AC25:AD25"/>
    <mergeCell ref="Z25:AB25"/>
    <mergeCell ref="BL19:BS22"/>
    <mergeCell ref="Q22:S22"/>
    <mergeCell ref="T22:V22"/>
    <mergeCell ref="W22:Y22"/>
    <mergeCell ref="AC23:AD23"/>
    <mergeCell ref="BL23:BS23"/>
    <mergeCell ref="I20:L22"/>
    <mergeCell ref="M20:P22"/>
    <mergeCell ref="Z22:AB22"/>
    <mergeCell ref="I23:L23"/>
    <mergeCell ref="AP33:AW33"/>
    <mergeCell ref="AX33:AZ33"/>
    <mergeCell ref="BA33:BH33"/>
    <mergeCell ref="BI33:BK33"/>
    <mergeCell ref="BL33:BS33"/>
    <mergeCell ref="BL34:BS34"/>
    <mergeCell ref="W27:Y27"/>
    <mergeCell ref="T27:V27"/>
    <mergeCell ref="Q27:S27"/>
    <mergeCell ref="AE27:AL27"/>
    <mergeCell ref="AP30:AW30"/>
    <mergeCell ref="AM31:AO31"/>
    <mergeCell ref="AP31:AW31"/>
    <mergeCell ref="AM32:AO32"/>
    <mergeCell ref="AP32:AW32"/>
    <mergeCell ref="AT37:BB37"/>
    <mergeCell ref="BC37:BE37"/>
    <mergeCell ref="AM23:AO23"/>
    <mergeCell ref="AX23:AZ23"/>
    <mergeCell ref="AM29:AO29"/>
    <mergeCell ref="AP29:AW29"/>
    <mergeCell ref="AX29:AZ29"/>
    <mergeCell ref="AX34:AZ34"/>
    <mergeCell ref="BA34:BH34"/>
    <mergeCell ref="BA29:BH29"/>
    <mergeCell ref="AX32:AZ32"/>
    <mergeCell ref="BA32:BH32"/>
    <mergeCell ref="AM35:AO35"/>
    <mergeCell ref="AP35:AW35"/>
    <mergeCell ref="AX35:AZ35"/>
    <mergeCell ref="BA35:BH35"/>
    <mergeCell ref="AP23:AW23"/>
    <mergeCell ref="AP27:AW27"/>
    <mergeCell ref="AM27:AO27"/>
    <mergeCell ref="D23:F23"/>
    <mergeCell ref="D29:F29"/>
    <mergeCell ref="D30:F30"/>
    <mergeCell ref="D31:F31"/>
    <mergeCell ref="W33:Y33"/>
    <mergeCell ref="D33:F33"/>
    <mergeCell ref="G33:H33"/>
    <mergeCell ref="D32:F32"/>
    <mergeCell ref="AM30:AO30"/>
    <mergeCell ref="AM25:AO25"/>
    <mergeCell ref="AM33:AO33"/>
    <mergeCell ref="M27:P27"/>
    <mergeCell ref="I26:L26"/>
    <mergeCell ref="G26:H26"/>
    <mergeCell ref="AE25:AL25"/>
    <mergeCell ref="G23:H23"/>
    <mergeCell ref="I27:L27"/>
    <mergeCell ref="G27:H27"/>
    <mergeCell ref="W25:Y25"/>
    <mergeCell ref="T25:V25"/>
    <mergeCell ref="Q25:S25"/>
    <mergeCell ref="M25:P25"/>
    <mergeCell ref="AC26:AD26"/>
    <mergeCell ref="Z26:AB26"/>
    <mergeCell ref="J13:AD14"/>
    <mergeCell ref="D15:I15"/>
    <mergeCell ref="J15:AD15"/>
    <mergeCell ref="D17:I17"/>
    <mergeCell ref="BL5:BV5"/>
    <mergeCell ref="D11:I12"/>
    <mergeCell ref="J11:AD12"/>
    <mergeCell ref="AE11:AK15"/>
    <mergeCell ref="AX11:BH11"/>
    <mergeCell ref="AX12:BC15"/>
    <mergeCell ref="BD12:BR15"/>
    <mergeCell ref="D13:I14"/>
    <mergeCell ref="AL11:AW11"/>
    <mergeCell ref="AL12:AW13"/>
    <mergeCell ref="AL14:AW15"/>
    <mergeCell ref="AF17:AL17"/>
    <mergeCell ref="J17:AE17"/>
    <mergeCell ref="BF17:BR17"/>
    <mergeCell ref="AM17:BE17"/>
    <mergeCell ref="D19:F22"/>
    <mergeCell ref="I47:Q47"/>
    <mergeCell ref="R47:BM47"/>
    <mergeCell ref="G19:H22"/>
    <mergeCell ref="I19:P19"/>
    <mergeCell ref="BK44:BM44"/>
    <mergeCell ref="I45:Q45"/>
    <mergeCell ref="R45:AO45"/>
    <mergeCell ref="AP45:AY45"/>
    <mergeCell ref="AZ45:BA45"/>
    <mergeCell ref="BB45:BC45"/>
    <mergeCell ref="BD45:BE45"/>
    <mergeCell ref="BF45:BG45"/>
    <mergeCell ref="BH45:BI45"/>
    <mergeCell ref="BJ45:BK45"/>
    <mergeCell ref="AA41:AC41"/>
    <mergeCell ref="R42:BM42"/>
    <mergeCell ref="I43:Q43"/>
    <mergeCell ref="R43:BJ43"/>
    <mergeCell ref="BK43:BM43"/>
    <mergeCell ref="D44:H47"/>
    <mergeCell ref="I44:Q44"/>
    <mergeCell ref="R44:AM44"/>
    <mergeCell ref="BL45:BM45"/>
    <mergeCell ref="D37:AS37"/>
    <mergeCell ref="D35:P35"/>
    <mergeCell ref="AM34:AO34"/>
    <mergeCell ref="AP34:AW34"/>
    <mergeCell ref="AE35:AL35"/>
    <mergeCell ref="I46:Q46"/>
    <mergeCell ref="D40:H43"/>
    <mergeCell ref="I40:Q40"/>
    <mergeCell ref="R40:BM40"/>
    <mergeCell ref="I41:Q42"/>
    <mergeCell ref="U41:V41"/>
    <mergeCell ref="R46:BM46"/>
    <mergeCell ref="AN44:AS44"/>
    <mergeCell ref="AT44:BJ44"/>
    <mergeCell ref="BL35:BS35"/>
    <mergeCell ref="BI34:BK34"/>
    <mergeCell ref="BI35:BK35"/>
    <mergeCell ref="Q21:V21"/>
    <mergeCell ref="W21:AB21"/>
    <mergeCell ref="M23:P23"/>
    <mergeCell ref="Q23:S23"/>
    <mergeCell ref="T23:V23"/>
    <mergeCell ref="W23:Y23"/>
    <mergeCell ref="Z23:AB23"/>
    <mergeCell ref="Q19:AB20"/>
    <mergeCell ref="BI29:BK29"/>
    <mergeCell ref="BA28:BH28"/>
    <mergeCell ref="BI28:BK28"/>
    <mergeCell ref="AE21:AO22"/>
    <mergeCell ref="AP21:AZ22"/>
    <mergeCell ref="BA21:BK22"/>
    <mergeCell ref="AE23:AL23"/>
    <mergeCell ref="BA23:BH23"/>
    <mergeCell ref="BI23:BK23"/>
    <mergeCell ref="AP25:AW25"/>
    <mergeCell ref="AC19:AD22"/>
    <mergeCell ref="AE19:BK20"/>
    <mergeCell ref="W26:Y26"/>
    <mergeCell ref="T26:V26"/>
    <mergeCell ref="Q26:S26"/>
    <mergeCell ref="M26:P26"/>
    <mergeCell ref="G30:H30"/>
    <mergeCell ref="I30:L30"/>
    <mergeCell ref="M29:P29"/>
    <mergeCell ref="Q29:S29"/>
    <mergeCell ref="T29:V29"/>
    <mergeCell ref="W29:Y29"/>
    <mergeCell ref="Z29:AB29"/>
    <mergeCell ref="AC29:AD29"/>
    <mergeCell ref="AE30:AL30"/>
    <mergeCell ref="I29:L29"/>
    <mergeCell ref="M30:P30"/>
    <mergeCell ref="Q30:S30"/>
    <mergeCell ref="T30:V30"/>
    <mergeCell ref="W30:Y30"/>
    <mergeCell ref="Z30:AB30"/>
    <mergeCell ref="AC30:AD30"/>
    <mergeCell ref="BI25:BK25"/>
    <mergeCell ref="BL25:BS25"/>
    <mergeCell ref="G29:H29"/>
    <mergeCell ref="AE29:AL29"/>
    <mergeCell ref="BL32:BS32"/>
    <mergeCell ref="G31:H31"/>
    <mergeCell ref="I31:L31"/>
    <mergeCell ref="M32:P32"/>
    <mergeCell ref="Q32:S32"/>
    <mergeCell ref="T32:V32"/>
    <mergeCell ref="W32:Y32"/>
    <mergeCell ref="Z32:AB32"/>
    <mergeCell ref="AC32:AD32"/>
    <mergeCell ref="G32:H32"/>
    <mergeCell ref="I32:L32"/>
    <mergeCell ref="M31:P31"/>
    <mergeCell ref="Q31:S31"/>
    <mergeCell ref="T31:V31"/>
    <mergeCell ref="W31:Y31"/>
    <mergeCell ref="Z31:AB31"/>
    <mergeCell ref="AC31:AD31"/>
    <mergeCell ref="AE32:AL32"/>
    <mergeCell ref="AE31:AL31"/>
    <mergeCell ref="AX31:AZ31"/>
    <mergeCell ref="Q35:S35"/>
    <mergeCell ref="T35:V35"/>
    <mergeCell ref="W35:Y35"/>
    <mergeCell ref="Z35:AB35"/>
    <mergeCell ref="BL28:BS28"/>
    <mergeCell ref="BL27:BS27"/>
    <mergeCell ref="BI27:BK27"/>
    <mergeCell ref="BA27:BH27"/>
    <mergeCell ref="AX27:AZ27"/>
    <mergeCell ref="BA31:BH31"/>
    <mergeCell ref="BI32:BK32"/>
    <mergeCell ref="BL29:BS29"/>
    <mergeCell ref="AX30:AZ30"/>
    <mergeCell ref="BA30:BH30"/>
    <mergeCell ref="BI30:BK30"/>
    <mergeCell ref="BL30:BS30"/>
    <mergeCell ref="BI31:BK31"/>
    <mergeCell ref="BL31:BS31"/>
    <mergeCell ref="Z33:AB33"/>
    <mergeCell ref="AC33:AD33"/>
    <mergeCell ref="Q34:S34"/>
    <mergeCell ref="T34:V34"/>
    <mergeCell ref="W34:Y34"/>
    <mergeCell ref="Z34:AB34"/>
    <mergeCell ref="AE34:AL34"/>
    <mergeCell ref="I33:L33"/>
    <mergeCell ref="M33:P33"/>
    <mergeCell ref="Q33:S33"/>
    <mergeCell ref="T33:V33"/>
    <mergeCell ref="AE33:AL33"/>
    <mergeCell ref="D34:F34"/>
    <mergeCell ref="G34:H34"/>
    <mergeCell ref="I34:L34"/>
    <mergeCell ref="M34:P34"/>
    <mergeCell ref="AC34:AD34"/>
  </mergeCells>
  <phoneticPr fontId="2"/>
  <dataValidations count="4">
    <dataValidation type="list" allowBlank="1" showInputMessage="1" showErrorMessage="1" sqref="J13:AD14" xr:uid="{00000000-0002-0000-0E00-000001000000}">
      <formula1>$CB$8:$CB$12</formula1>
    </dataValidation>
    <dataValidation type="list" allowBlank="1" showInputMessage="1" showErrorMessage="1" sqref="AC23:AD34" xr:uid="{00000000-0002-0000-0E00-000002000000}">
      <formula1>$CB$18:$CB$19</formula1>
    </dataValidation>
    <dataValidation type="list" allowBlank="1" showInputMessage="1" showErrorMessage="1" sqref="AF17:AL17" xr:uid="{8024A348-9775-4B15-86D6-106B896B530C}">
      <formula1>$CB$23:$CB$28</formula1>
    </dataValidation>
    <dataValidation type="list" allowBlank="1" showInputMessage="1" showErrorMessage="1" sqref="AM17:BE17" xr:uid="{8F341259-90FF-45A9-BD6D-9A37B378DCB7}">
      <formula1>$CB$15:$CB$17</formula1>
    </dataValidation>
  </dataValidations>
  <pageMargins left="0.51181102362204722" right="0.5118110236220472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194"/>
  <sheetViews>
    <sheetView workbookViewId="0">
      <pane xSplit="4" ySplit="2" topLeftCell="E135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RowHeight="13.5" x14ac:dyDescent="0.15"/>
  <cols>
    <col min="1" max="1" width="22.375" customWidth="1"/>
    <col min="2" max="2" width="12.125" bestFit="1" customWidth="1"/>
    <col min="3" max="3" width="32.5" customWidth="1"/>
    <col min="4" max="4" width="5.5" style="30" bestFit="1" customWidth="1"/>
    <col min="5" max="5" width="8.625" customWidth="1"/>
  </cols>
  <sheetData>
    <row r="2" spans="1:6" ht="18.75" x14ac:dyDescent="0.15">
      <c r="A2" s="32" t="s">
        <v>278</v>
      </c>
      <c r="B2" s="32" t="s">
        <v>77</v>
      </c>
      <c r="C2" s="28" t="s">
        <v>52</v>
      </c>
      <c r="D2" s="31" t="s">
        <v>10</v>
      </c>
      <c r="E2" s="32" t="s">
        <v>279</v>
      </c>
      <c r="F2" s="33" t="s">
        <v>11</v>
      </c>
    </row>
    <row r="3" spans="1:6" ht="18.75" x14ac:dyDescent="0.15">
      <c r="A3" s="32" t="s">
        <v>86</v>
      </c>
      <c r="B3" s="32" t="s">
        <v>84</v>
      </c>
      <c r="C3" s="29" t="s">
        <v>53</v>
      </c>
      <c r="D3" s="31">
        <v>0.5</v>
      </c>
      <c r="E3" s="32">
        <v>1150</v>
      </c>
      <c r="F3">
        <v>1300</v>
      </c>
    </row>
    <row r="4" spans="1:6" ht="18.75" x14ac:dyDescent="0.15">
      <c r="A4" s="32" t="s">
        <v>87</v>
      </c>
      <c r="B4" s="32" t="s">
        <v>84</v>
      </c>
      <c r="C4" s="29" t="s">
        <v>54</v>
      </c>
      <c r="D4" s="31">
        <v>1</v>
      </c>
      <c r="E4" s="32">
        <v>2300</v>
      </c>
      <c r="F4">
        <v>1600</v>
      </c>
    </row>
    <row r="5" spans="1:6" ht="18.75" x14ac:dyDescent="0.15">
      <c r="A5" s="32" t="s">
        <v>88</v>
      </c>
      <c r="B5" s="32" t="s">
        <v>84</v>
      </c>
      <c r="C5" s="29" t="s">
        <v>55</v>
      </c>
      <c r="D5" s="31">
        <v>1.5</v>
      </c>
      <c r="E5" s="32">
        <v>3450</v>
      </c>
      <c r="F5">
        <v>1600</v>
      </c>
    </row>
    <row r="6" spans="1:6" ht="18.75" x14ac:dyDescent="0.15">
      <c r="A6" s="32" t="s">
        <v>89</v>
      </c>
      <c r="B6" s="32" t="s">
        <v>84</v>
      </c>
      <c r="C6" s="29" t="s">
        <v>56</v>
      </c>
      <c r="D6" s="31">
        <v>2</v>
      </c>
      <c r="E6" s="32">
        <v>4600</v>
      </c>
      <c r="F6">
        <v>2000</v>
      </c>
    </row>
    <row r="7" spans="1:6" ht="18.75" x14ac:dyDescent="0.15">
      <c r="A7" s="32" t="s">
        <v>90</v>
      </c>
      <c r="B7" s="32" t="s">
        <v>84</v>
      </c>
      <c r="C7" s="29" t="s">
        <v>57</v>
      </c>
      <c r="D7" s="31">
        <v>2.5</v>
      </c>
      <c r="E7" s="32">
        <v>5750</v>
      </c>
      <c r="F7">
        <v>2000</v>
      </c>
    </row>
    <row r="8" spans="1:6" ht="18.75" x14ac:dyDescent="0.15">
      <c r="A8" s="32" t="s">
        <v>91</v>
      </c>
      <c r="B8" s="32" t="s">
        <v>84</v>
      </c>
      <c r="C8" s="29" t="s">
        <v>58</v>
      </c>
      <c r="D8" s="31">
        <v>3</v>
      </c>
      <c r="E8" s="32">
        <v>6900</v>
      </c>
      <c r="F8">
        <v>2600</v>
      </c>
    </row>
    <row r="9" spans="1:6" ht="18.75" x14ac:dyDescent="0.15">
      <c r="A9" s="32" t="s">
        <v>92</v>
      </c>
      <c r="B9" s="32" t="s">
        <v>84</v>
      </c>
      <c r="C9" s="29" t="s">
        <v>59</v>
      </c>
      <c r="D9" s="31">
        <v>3.5</v>
      </c>
      <c r="E9" s="32">
        <v>8050</v>
      </c>
      <c r="F9">
        <v>3300</v>
      </c>
    </row>
    <row r="10" spans="1:6" ht="18.75" x14ac:dyDescent="0.15">
      <c r="A10" s="32" t="s">
        <v>93</v>
      </c>
      <c r="B10" s="32" t="s">
        <v>84</v>
      </c>
      <c r="C10" s="29" t="s">
        <v>60</v>
      </c>
      <c r="D10" s="31">
        <v>4</v>
      </c>
      <c r="E10" s="32">
        <v>9200</v>
      </c>
      <c r="F10">
        <v>3300</v>
      </c>
    </row>
    <row r="11" spans="1:6" ht="18.75" x14ac:dyDescent="0.15">
      <c r="A11" s="32" t="s">
        <v>94</v>
      </c>
      <c r="B11" s="32" t="s">
        <v>84</v>
      </c>
      <c r="C11" s="29" t="s">
        <v>61</v>
      </c>
      <c r="D11" s="31">
        <v>4.5</v>
      </c>
      <c r="E11" s="32">
        <v>10350</v>
      </c>
      <c r="F11">
        <v>3300</v>
      </c>
    </row>
    <row r="12" spans="1:6" ht="18.75" x14ac:dyDescent="0.15">
      <c r="A12" s="32" t="s">
        <v>95</v>
      </c>
      <c r="B12" s="32" t="s">
        <v>84</v>
      </c>
      <c r="C12" s="29" t="s">
        <v>62</v>
      </c>
      <c r="D12" s="31">
        <v>5</v>
      </c>
      <c r="E12" s="32">
        <v>11500</v>
      </c>
      <c r="F12">
        <v>3300</v>
      </c>
    </row>
    <row r="13" spans="1:6" ht="18.75" x14ac:dyDescent="0.15">
      <c r="A13" s="32" t="s">
        <v>96</v>
      </c>
      <c r="B13" s="32" t="s">
        <v>84</v>
      </c>
      <c r="C13" s="29" t="s">
        <v>63</v>
      </c>
      <c r="D13" s="31">
        <v>5.5</v>
      </c>
      <c r="E13" s="32">
        <v>12650</v>
      </c>
      <c r="F13">
        <v>3300</v>
      </c>
    </row>
    <row r="14" spans="1:6" ht="18.75" x14ac:dyDescent="0.15">
      <c r="A14" s="32" t="s">
        <v>97</v>
      </c>
      <c r="B14" s="32" t="s">
        <v>84</v>
      </c>
      <c r="C14" s="29" t="s">
        <v>64</v>
      </c>
      <c r="D14" s="31">
        <v>6</v>
      </c>
      <c r="E14" s="32">
        <v>13800</v>
      </c>
      <c r="F14">
        <v>3300</v>
      </c>
    </row>
    <row r="15" spans="1:6" ht="18.75" x14ac:dyDescent="0.15">
      <c r="A15" s="32" t="s">
        <v>98</v>
      </c>
      <c r="B15" s="32" t="s">
        <v>84</v>
      </c>
      <c r="C15" s="29" t="s">
        <v>65</v>
      </c>
      <c r="D15" s="31">
        <v>6.5</v>
      </c>
      <c r="E15" s="32">
        <v>14950</v>
      </c>
      <c r="F15">
        <v>3300</v>
      </c>
    </row>
    <row r="16" spans="1:6" ht="18.75" x14ac:dyDescent="0.15">
      <c r="A16" s="32" t="s">
        <v>99</v>
      </c>
      <c r="B16" s="32" t="s">
        <v>84</v>
      </c>
      <c r="C16" s="29" t="s">
        <v>66</v>
      </c>
      <c r="D16" s="31">
        <v>7</v>
      </c>
      <c r="E16" s="32">
        <v>16100</v>
      </c>
      <c r="F16">
        <v>3300</v>
      </c>
    </row>
    <row r="17" spans="1:6" ht="18.75" x14ac:dyDescent="0.15">
      <c r="A17" s="32" t="s">
        <v>100</v>
      </c>
      <c r="B17" s="32" t="s">
        <v>84</v>
      </c>
      <c r="C17" s="29" t="s">
        <v>67</v>
      </c>
      <c r="D17" s="31">
        <v>7.5</v>
      </c>
      <c r="E17" s="32">
        <v>17250</v>
      </c>
      <c r="F17">
        <v>3300</v>
      </c>
    </row>
    <row r="18" spans="1:6" ht="18.75" x14ac:dyDescent="0.15">
      <c r="A18" s="32" t="s">
        <v>101</v>
      </c>
      <c r="B18" s="32" t="s">
        <v>84</v>
      </c>
      <c r="C18" s="29" t="s">
        <v>68</v>
      </c>
      <c r="D18" s="31">
        <v>8</v>
      </c>
      <c r="E18" s="32">
        <v>18400</v>
      </c>
      <c r="F18">
        <v>3300</v>
      </c>
    </row>
    <row r="19" spans="1:6" ht="18.75" x14ac:dyDescent="0.15">
      <c r="A19" s="32" t="s">
        <v>102</v>
      </c>
      <c r="B19" s="32" t="s">
        <v>84</v>
      </c>
      <c r="C19" s="29" t="s">
        <v>69</v>
      </c>
      <c r="D19" s="31">
        <v>8.5</v>
      </c>
      <c r="E19" s="32">
        <v>19550</v>
      </c>
      <c r="F19">
        <v>3300</v>
      </c>
    </row>
    <row r="20" spans="1:6" ht="18.75" x14ac:dyDescent="0.15">
      <c r="A20" s="32" t="s">
        <v>103</v>
      </c>
      <c r="B20" s="32" t="s">
        <v>84</v>
      </c>
      <c r="C20" s="29" t="s">
        <v>70</v>
      </c>
      <c r="D20" s="31">
        <v>9</v>
      </c>
      <c r="E20" s="32">
        <v>20700</v>
      </c>
      <c r="F20">
        <v>3300</v>
      </c>
    </row>
    <row r="21" spans="1:6" ht="18.75" x14ac:dyDescent="0.15">
      <c r="A21" s="32" t="s">
        <v>104</v>
      </c>
      <c r="B21" s="32" t="s">
        <v>84</v>
      </c>
      <c r="C21" s="29" t="s">
        <v>71</v>
      </c>
      <c r="D21" s="31">
        <v>9.5</v>
      </c>
      <c r="E21" s="32">
        <v>21850</v>
      </c>
      <c r="F21">
        <v>3300</v>
      </c>
    </row>
    <row r="22" spans="1:6" ht="18.75" x14ac:dyDescent="0.15">
      <c r="A22" s="32" t="s">
        <v>105</v>
      </c>
      <c r="B22" s="32" t="s">
        <v>84</v>
      </c>
      <c r="C22" s="29" t="s">
        <v>72</v>
      </c>
      <c r="D22" s="31">
        <v>10</v>
      </c>
      <c r="E22" s="32">
        <v>23000</v>
      </c>
      <c r="F22">
        <v>3300</v>
      </c>
    </row>
    <row r="23" spans="1:6" ht="18.75" x14ac:dyDescent="0.15">
      <c r="A23" s="32" t="s">
        <v>106</v>
      </c>
      <c r="B23" s="32" t="s">
        <v>84</v>
      </c>
      <c r="C23" s="29" t="s">
        <v>73</v>
      </c>
      <c r="D23" s="31">
        <v>10.5</v>
      </c>
      <c r="E23" s="32">
        <v>24150</v>
      </c>
      <c r="F23">
        <v>3300</v>
      </c>
    </row>
    <row r="24" spans="1:6" ht="18.75" x14ac:dyDescent="0.15">
      <c r="A24" s="32" t="s">
        <v>107</v>
      </c>
      <c r="B24" s="32" t="s">
        <v>84</v>
      </c>
      <c r="C24" s="29" t="s">
        <v>74</v>
      </c>
      <c r="D24" s="31">
        <v>11</v>
      </c>
      <c r="E24" s="32">
        <v>25300</v>
      </c>
      <c r="F24">
        <v>3300</v>
      </c>
    </row>
    <row r="25" spans="1:6" ht="18.75" x14ac:dyDescent="0.15">
      <c r="A25" s="32" t="s">
        <v>108</v>
      </c>
      <c r="B25" s="32" t="s">
        <v>84</v>
      </c>
      <c r="C25" s="29" t="s">
        <v>75</v>
      </c>
      <c r="D25" s="31">
        <v>11.5</v>
      </c>
      <c r="E25" s="32">
        <v>26450</v>
      </c>
      <c r="F25">
        <v>3300</v>
      </c>
    </row>
    <row r="26" spans="1:6" ht="18.75" x14ac:dyDescent="0.15">
      <c r="A26" s="32" t="s">
        <v>109</v>
      </c>
      <c r="B26" s="32" t="s">
        <v>84</v>
      </c>
      <c r="C26" s="29" t="s">
        <v>76</v>
      </c>
      <c r="D26" s="31">
        <v>12</v>
      </c>
      <c r="E26" s="32">
        <v>27600</v>
      </c>
      <c r="F26">
        <v>3300</v>
      </c>
    </row>
    <row r="27" spans="1:6" ht="18.75" x14ac:dyDescent="0.15">
      <c r="A27" s="32" t="s">
        <v>110</v>
      </c>
      <c r="B27" s="32" t="s">
        <v>78</v>
      </c>
      <c r="C27" s="29" t="s">
        <v>53</v>
      </c>
      <c r="D27" s="31">
        <v>0.5</v>
      </c>
      <c r="E27" s="32">
        <v>1200</v>
      </c>
      <c r="F27">
        <v>1300</v>
      </c>
    </row>
    <row r="28" spans="1:6" ht="18.75" x14ac:dyDescent="0.15">
      <c r="A28" s="32" t="s">
        <v>111</v>
      </c>
      <c r="B28" s="32" t="s">
        <v>78</v>
      </c>
      <c r="C28" s="29" t="s">
        <v>54</v>
      </c>
      <c r="D28" s="31">
        <v>1</v>
      </c>
      <c r="E28" s="32">
        <v>2400</v>
      </c>
      <c r="F28">
        <v>1600</v>
      </c>
    </row>
    <row r="29" spans="1:6" ht="18.75" x14ac:dyDescent="0.15">
      <c r="A29" s="32" t="s">
        <v>112</v>
      </c>
      <c r="B29" s="32" t="s">
        <v>78</v>
      </c>
      <c r="C29" s="29" t="s">
        <v>55</v>
      </c>
      <c r="D29" s="31">
        <v>1.5</v>
      </c>
      <c r="E29" s="32">
        <v>3600</v>
      </c>
      <c r="F29">
        <v>1600</v>
      </c>
    </row>
    <row r="30" spans="1:6" ht="18.75" x14ac:dyDescent="0.15">
      <c r="A30" s="32" t="s">
        <v>113</v>
      </c>
      <c r="B30" s="32" t="s">
        <v>78</v>
      </c>
      <c r="C30" s="29" t="s">
        <v>56</v>
      </c>
      <c r="D30" s="31">
        <v>2</v>
      </c>
      <c r="E30" s="32">
        <v>4800</v>
      </c>
      <c r="F30">
        <v>2000</v>
      </c>
    </row>
    <row r="31" spans="1:6" ht="18.75" x14ac:dyDescent="0.15">
      <c r="A31" s="32" t="s">
        <v>114</v>
      </c>
      <c r="B31" s="32" t="s">
        <v>78</v>
      </c>
      <c r="C31" s="29" t="s">
        <v>57</v>
      </c>
      <c r="D31" s="31">
        <v>2.5</v>
      </c>
      <c r="E31" s="32">
        <v>6000</v>
      </c>
      <c r="F31">
        <v>2000</v>
      </c>
    </row>
    <row r="32" spans="1:6" ht="18.75" x14ac:dyDescent="0.15">
      <c r="A32" s="32" t="s">
        <v>115</v>
      </c>
      <c r="B32" s="32" t="s">
        <v>78</v>
      </c>
      <c r="C32" s="29" t="s">
        <v>58</v>
      </c>
      <c r="D32" s="31">
        <v>3</v>
      </c>
      <c r="E32" s="32">
        <v>7200</v>
      </c>
      <c r="F32">
        <v>2600</v>
      </c>
    </row>
    <row r="33" spans="1:6" ht="18.75" x14ac:dyDescent="0.15">
      <c r="A33" s="32" t="s">
        <v>116</v>
      </c>
      <c r="B33" s="32" t="s">
        <v>78</v>
      </c>
      <c r="C33" s="29" t="s">
        <v>59</v>
      </c>
      <c r="D33" s="31">
        <v>3.5</v>
      </c>
      <c r="E33" s="32">
        <v>8400</v>
      </c>
      <c r="F33">
        <v>3300</v>
      </c>
    </row>
    <row r="34" spans="1:6" ht="18.75" x14ac:dyDescent="0.15">
      <c r="A34" s="32" t="s">
        <v>117</v>
      </c>
      <c r="B34" s="32" t="s">
        <v>78</v>
      </c>
      <c r="C34" s="29" t="s">
        <v>60</v>
      </c>
      <c r="D34" s="31">
        <v>4</v>
      </c>
      <c r="E34" s="32">
        <v>9600</v>
      </c>
      <c r="F34">
        <v>3300</v>
      </c>
    </row>
    <row r="35" spans="1:6" ht="18.75" x14ac:dyDescent="0.15">
      <c r="A35" s="32" t="s">
        <v>118</v>
      </c>
      <c r="B35" s="32" t="s">
        <v>78</v>
      </c>
      <c r="C35" s="29" t="s">
        <v>61</v>
      </c>
      <c r="D35" s="31">
        <v>4.5</v>
      </c>
      <c r="E35" s="32">
        <v>10800</v>
      </c>
      <c r="F35">
        <v>3300</v>
      </c>
    </row>
    <row r="36" spans="1:6" ht="18.75" x14ac:dyDescent="0.15">
      <c r="A36" s="32" t="s">
        <v>119</v>
      </c>
      <c r="B36" s="32" t="s">
        <v>78</v>
      </c>
      <c r="C36" s="29" t="s">
        <v>62</v>
      </c>
      <c r="D36" s="31">
        <v>5</v>
      </c>
      <c r="E36" s="32">
        <v>12000</v>
      </c>
      <c r="F36">
        <v>3300</v>
      </c>
    </row>
    <row r="37" spans="1:6" ht="18.75" x14ac:dyDescent="0.15">
      <c r="A37" s="32" t="s">
        <v>120</v>
      </c>
      <c r="B37" s="32" t="s">
        <v>78</v>
      </c>
      <c r="C37" s="29" t="s">
        <v>63</v>
      </c>
      <c r="D37" s="31">
        <v>5.5</v>
      </c>
      <c r="E37" s="32">
        <v>13200</v>
      </c>
      <c r="F37">
        <v>3300</v>
      </c>
    </row>
    <row r="38" spans="1:6" ht="18.75" x14ac:dyDescent="0.15">
      <c r="A38" s="32" t="s">
        <v>121</v>
      </c>
      <c r="B38" s="32" t="s">
        <v>78</v>
      </c>
      <c r="C38" s="29" t="s">
        <v>64</v>
      </c>
      <c r="D38" s="31">
        <v>6</v>
      </c>
      <c r="E38" s="32">
        <v>14400</v>
      </c>
      <c r="F38">
        <v>3300</v>
      </c>
    </row>
    <row r="39" spans="1:6" ht="18.75" x14ac:dyDescent="0.15">
      <c r="A39" s="32" t="s">
        <v>122</v>
      </c>
      <c r="B39" s="32" t="s">
        <v>78</v>
      </c>
      <c r="C39" s="29" t="s">
        <v>65</v>
      </c>
      <c r="D39" s="31">
        <v>6.5</v>
      </c>
      <c r="E39" s="32">
        <v>15600</v>
      </c>
      <c r="F39">
        <v>3300</v>
      </c>
    </row>
    <row r="40" spans="1:6" ht="18.75" x14ac:dyDescent="0.15">
      <c r="A40" s="32" t="s">
        <v>123</v>
      </c>
      <c r="B40" s="32" t="s">
        <v>78</v>
      </c>
      <c r="C40" s="29" t="s">
        <v>66</v>
      </c>
      <c r="D40" s="31">
        <v>7</v>
      </c>
      <c r="E40" s="32">
        <v>16800</v>
      </c>
      <c r="F40">
        <v>3300</v>
      </c>
    </row>
    <row r="41" spans="1:6" ht="18.75" x14ac:dyDescent="0.15">
      <c r="A41" s="32" t="s">
        <v>124</v>
      </c>
      <c r="B41" s="32" t="s">
        <v>78</v>
      </c>
      <c r="C41" s="29" t="s">
        <v>67</v>
      </c>
      <c r="D41" s="31">
        <v>7.5</v>
      </c>
      <c r="E41" s="32">
        <v>18000</v>
      </c>
      <c r="F41">
        <v>3300</v>
      </c>
    </row>
    <row r="42" spans="1:6" ht="18.75" x14ac:dyDescent="0.15">
      <c r="A42" s="32" t="s">
        <v>125</v>
      </c>
      <c r="B42" s="32" t="s">
        <v>78</v>
      </c>
      <c r="C42" s="29" t="s">
        <v>68</v>
      </c>
      <c r="D42" s="31">
        <v>8</v>
      </c>
      <c r="E42" s="32">
        <v>19200</v>
      </c>
      <c r="F42">
        <v>3300</v>
      </c>
    </row>
    <row r="43" spans="1:6" ht="18.75" x14ac:dyDescent="0.15">
      <c r="A43" s="32" t="s">
        <v>126</v>
      </c>
      <c r="B43" s="32" t="s">
        <v>78</v>
      </c>
      <c r="C43" s="29" t="s">
        <v>69</v>
      </c>
      <c r="D43" s="31">
        <v>8.5</v>
      </c>
      <c r="E43" s="32">
        <v>20400</v>
      </c>
      <c r="F43">
        <v>3300</v>
      </c>
    </row>
    <row r="44" spans="1:6" ht="18.75" x14ac:dyDescent="0.15">
      <c r="A44" s="32" t="s">
        <v>127</v>
      </c>
      <c r="B44" s="32" t="s">
        <v>78</v>
      </c>
      <c r="C44" s="29" t="s">
        <v>70</v>
      </c>
      <c r="D44" s="31">
        <v>9</v>
      </c>
      <c r="E44" s="32">
        <v>21600</v>
      </c>
      <c r="F44">
        <v>3300</v>
      </c>
    </row>
    <row r="45" spans="1:6" ht="18.75" x14ac:dyDescent="0.15">
      <c r="A45" s="32" t="s">
        <v>128</v>
      </c>
      <c r="B45" s="32" t="s">
        <v>84</v>
      </c>
      <c r="C45" s="29" t="s">
        <v>71</v>
      </c>
      <c r="D45" s="31">
        <v>9.5</v>
      </c>
      <c r="E45" s="32">
        <v>22800</v>
      </c>
      <c r="F45">
        <v>3300</v>
      </c>
    </row>
    <row r="46" spans="1:6" ht="18.75" x14ac:dyDescent="0.15">
      <c r="A46" s="32" t="s">
        <v>129</v>
      </c>
      <c r="B46" s="32" t="s">
        <v>78</v>
      </c>
      <c r="C46" s="29" t="s">
        <v>72</v>
      </c>
      <c r="D46" s="31">
        <v>10</v>
      </c>
      <c r="E46" s="32">
        <v>24000</v>
      </c>
      <c r="F46">
        <v>3300</v>
      </c>
    </row>
    <row r="47" spans="1:6" ht="18.75" x14ac:dyDescent="0.15">
      <c r="A47" s="32" t="s">
        <v>130</v>
      </c>
      <c r="B47" s="32" t="s">
        <v>78</v>
      </c>
      <c r="C47" s="29" t="s">
        <v>73</v>
      </c>
      <c r="D47" s="31">
        <v>10.5</v>
      </c>
      <c r="E47" s="32">
        <v>25200</v>
      </c>
      <c r="F47">
        <v>3300</v>
      </c>
    </row>
    <row r="48" spans="1:6" ht="18.75" x14ac:dyDescent="0.15">
      <c r="A48" s="32" t="s">
        <v>131</v>
      </c>
      <c r="B48" s="32" t="s">
        <v>78</v>
      </c>
      <c r="C48" s="29" t="s">
        <v>74</v>
      </c>
      <c r="D48" s="31">
        <v>11</v>
      </c>
      <c r="E48" s="32">
        <v>26400</v>
      </c>
      <c r="F48">
        <v>3300</v>
      </c>
    </row>
    <row r="49" spans="1:6" ht="18.75" x14ac:dyDescent="0.15">
      <c r="A49" s="32" t="s">
        <v>132</v>
      </c>
      <c r="B49" s="32" t="s">
        <v>78</v>
      </c>
      <c r="C49" s="29" t="s">
        <v>75</v>
      </c>
      <c r="D49" s="31">
        <v>11.5</v>
      </c>
      <c r="E49" s="32">
        <v>27600</v>
      </c>
      <c r="F49">
        <v>3300</v>
      </c>
    </row>
    <row r="50" spans="1:6" ht="18.75" x14ac:dyDescent="0.15">
      <c r="A50" s="32" t="s">
        <v>133</v>
      </c>
      <c r="B50" s="32" t="s">
        <v>78</v>
      </c>
      <c r="C50" s="29" t="s">
        <v>76</v>
      </c>
      <c r="D50" s="31">
        <v>12</v>
      </c>
      <c r="E50" s="32">
        <v>28800</v>
      </c>
      <c r="F50">
        <v>3300</v>
      </c>
    </row>
    <row r="51" spans="1:6" ht="18.75" x14ac:dyDescent="0.15">
      <c r="A51" s="32" t="s">
        <v>134</v>
      </c>
      <c r="B51" s="32" t="s">
        <v>79</v>
      </c>
      <c r="C51" s="29" t="s">
        <v>53</v>
      </c>
      <c r="D51" s="31">
        <v>0.5</v>
      </c>
      <c r="E51" s="32">
        <v>1250</v>
      </c>
      <c r="F51">
        <v>1300</v>
      </c>
    </row>
    <row r="52" spans="1:6" ht="18.75" x14ac:dyDescent="0.15">
      <c r="A52" s="32" t="s">
        <v>135</v>
      </c>
      <c r="B52" s="32" t="s">
        <v>79</v>
      </c>
      <c r="C52" s="29" t="s">
        <v>54</v>
      </c>
      <c r="D52" s="31">
        <v>1</v>
      </c>
      <c r="E52" s="32">
        <v>2500</v>
      </c>
      <c r="F52">
        <v>1600</v>
      </c>
    </row>
    <row r="53" spans="1:6" ht="18.75" x14ac:dyDescent="0.15">
      <c r="A53" s="32" t="s">
        <v>136</v>
      </c>
      <c r="B53" s="32" t="s">
        <v>79</v>
      </c>
      <c r="C53" s="29" t="s">
        <v>55</v>
      </c>
      <c r="D53" s="31">
        <v>1.5</v>
      </c>
      <c r="E53" s="32">
        <v>3750</v>
      </c>
      <c r="F53">
        <v>1600</v>
      </c>
    </row>
    <row r="54" spans="1:6" ht="18.75" x14ac:dyDescent="0.15">
      <c r="A54" s="32" t="s">
        <v>137</v>
      </c>
      <c r="B54" s="32" t="s">
        <v>79</v>
      </c>
      <c r="C54" s="29" t="s">
        <v>56</v>
      </c>
      <c r="D54" s="31">
        <v>2</v>
      </c>
      <c r="E54" s="32">
        <v>5000</v>
      </c>
      <c r="F54">
        <v>2000</v>
      </c>
    </row>
    <row r="55" spans="1:6" ht="18.75" x14ac:dyDescent="0.15">
      <c r="A55" s="32" t="s">
        <v>138</v>
      </c>
      <c r="B55" s="32" t="s">
        <v>79</v>
      </c>
      <c r="C55" s="29" t="s">
        <v>57</v>
      </c>
      <c r="D55" s="31">
        <v>2.5</v>
      </c>
      <c r="E55" s="32">
        <v>6250</v>
      </c>
      <c r="F55">
        <v>2000</v>
      </c>
    </row>
    <row r="56" spans="1:6" ht="18.75" x14ac:dyDescent="0.15">
      <c r="A56" s="32" t="s">
        <v>139</v>
      </c>
      <c r="B56" s="32" t="s">
        <v>79</v>
      </c>
      <c r="C56" s="29" t="s">
        <v>58</v>
      </c>
      <c r="D56" s="31">
        <v>3</v>
      </c>
      <c r="E56" s="32">
        <v>7500</v>
      </c>
      <c r="F56">
        <v>2600</v>
      </c>
    </row>
    <row r="57" spans="1:6" ht="18.75" x14ac:dyDescent="0.15">
      <c r="A57" s="32" t="s">
        <v>140</v>
      </c>
      <c r="B57" s="32" t="s">
        <v>79</v>
      </c>
      <c r="C57" s="29" t="s">
        <v>59</v>
      </c>
      <c r="D57" s="31">
        <v>3.5</v>
      </c>
      <c r="E57" s="32">
        <v>8750</v>
      </c>
      <c r="F57">
        <v>3300</v>
      </c>
    </row>
    <row r="58" spans="1:6" ht="18.75" x14ac:dyDescent="0.15">
      <c r="A58" s="32" t="s">
        <v>141</v>
      </c>
      <c r="B58" s="32" t="s">
        <v>79</v>
      </c>
      <c r="C58" s="29" t="s">
        <v>60</v>
      </c>
      <c r="D58" s="31">
        <v>4</v>
      </c>
      <c r="E58" s="32">
        <v>10000</v>
      </c>
      <c r="F58">
        <v>3300</v>
      </c>
    </row>
    <row r="59" spans="1:6" ht="18.75" x14ac:dyDescent="0.15">
      <c r="A59" s="32" t="s">
        <v>142</v>
      </c>
      <c r="B59" s="32" t="s">
        <v>79</v>
      </c>
      <c r="C59" s="29" t="s">
        <v>61</v>
      </c>
      <c r="D59" s="31">
        <v>4.5</v>
      </c>
      <c r="E59" s="32">
        <v>11250</v>
      </c>
      <c r="F59">
        <v>3300</v>
      </c>
    </row>
    <row r="60" spans="1:6" ht="18.75" x14ac:dyDescent="0.15">
      <c r="A60" s="32" t="s">
        <v>143</v>
      </c>
      <c r="B60" s="32" t="s">
        <v>79</v>
      </c>
      <c r="C60" s="29" t="s">
        <v>62</v>
      </c>
      <c r="D60" s="31">
        <v>5</v>
      </c>
      <c r="E60" s="32">
        <v>12500</v>
      </c>
      <c r="F60">
        <v>3300</v>
      </c>
    </row>
    <row r="61" spans="1:6" ht="18.75" x14ac:dyDescent="0.15">
      <c r="A61" s="32" t="s">
        <v>144</v>
      </c>
      <c r="B61" s="32" t="s">
        <v>79</v>
      </c>
      <c r="C61" s="29" t="s">
        <v>63</v>
      </c>
      <c r="D61" s="31">
        <v>5.5</v>
      </c>
      <c r="E61" s="32">
        <v>13750</v>
      </c>
      <c r="F61">
        <v>3300</v>
      </c>
    </row>
    <row r="62" spans="1:6" ht="18.75" x14ac:dyDescent="0.15">
      <c r="A62" s="32" t="s">
        <v>145</v>
      </c>
      <c r="B62" s="32" t="s">
        <v>79</v>
      </c>
      <c r="C62" s="29" t="s">
        <v>64</v>
      </c>
      <c r="D62" s="31">
        <v>6</v>
      </c>
      <c r="E62" s="32">
        <v>15000</v>
      </c>
      <c r="F62">
        <v>3300</v>
      </c>
    </row>
    <row r="63" spans="1:6" ht="18.75" x14ac:dyDescent="0.15">
      <c r="A63" s="32" t="s">
        <v>146</v>
      </c>
      <c r="B63" s="32" t="s">
        <v>79</v>
      </c>
      <c r="C63" s="29" t="s">
        <v>65</v>
      </c>
      <c r="D63" s="31">
        <v>6.5</v>
      </c>
      <c r="E63" s="32">
        <v>16250</v>
      </c>
      <c r="F63">
        <v>3300</v>
      </c>
    </row>
    <row r="64" spans="1:6" ht="18.75" x14ac:dyDescent="0.15">
      <c r="A64" s="32" t="s">
        <v>147</v>
      </c>
      <c r="B64" s="32" t="s">
        <v>79</v>
      </c>
      <c r="C64" s="29" t="s">
        <v>66</v>
      </c>
      <c r="D64" s="31">
        <v>7</v>
      </c>
      <c r="E64" s="32">
        <v>17500</v>
      </c>
      <c r="F64">
        <v>3300</v>
      </c>
    </row>
    <row r="65" spans="1:6" ht="18.75" x14ac:dyDescent="0.15">
      <c r="A65" s="32" t="s">
        <v>148</v>
      </c>
      <c r="B65" s="32" t="s">
        <v>79</v>
      </c>
      <c r="C65" s="29" t="s">
        <v>67</v>
      </c>
      <c r="D65" s="31">
        <v>7.5</v>
      </c>
      <c r="E65" s="32">
        <v>18750</v>
      </c>
      <c r="F65">
        <v>3300</v>
      </c>
    </row>
    <row r="66" spans="1:6" ht="18.75" x14ac:dyDescent="0.15">
      <c r="A66" s="32" t="s">
        <v>149</v>
      </c>
      <c r="B66" s="32" t="s">
        <v>79</v>
      </c>
      <c r="C66" s="29" t="s">
        <v>68</v>
      </c>
      <c r="D66" s="31">
        <v>8</v>
      </c>
      <c r="E66" s="32">
        <v>20000</v>
      </c>
      <c r="F66">
        <v>3300</v>
      </c>
    </row>
    <row r="67" spans="1:6" ht="18.75" x14ac:dyDescent="0.15">
      <c r="A67" s="32" t="s">
        <v>150</v>
      </c>
      <c r="B67" s="32" t="s">
        <v>79</v>
      </c>
      <c r="C67" s="29" t="s">
        <v>69</v>
      </c>
      <c r="D67" s="31">
        <v>8.5</v>
      </c>
      <c r="E67" s="32">
        <v>21250</v>
      </c>
      <c r="F67">
        <v>3300</v>
      </c>
    </row>
    <row r="68" spans="1:6" ht="18.75" x14ac:dyDescent="0.15">
      <c r="A68" s="32" t="s">
        <v>151</v>
      </c>
      <c r="B68" s="32" t="s">
        <v>79</v>
      </c>
      <c r="C68" s="29" t="s">
        <v>70</v>
      </c>
      <c r="D68" s="31">
        <v>9</v>
      </c>
      <c r="E68" s="32">
        <v>22500</v>
      </c>
      <c r="F68">
        <v>3300</v>
      </c>
    </row>
    <row r="69" spans="1:6" ht="18.75" x14ac:dyDescent="0.15">
      <c r="A69" s="32" t="s">
        <v>152</v>
      </c>
      <c r="B69" s="32" t="s">
        <v>79</v>
      </c>
      <c r="C69" s="29" t="s">
        <v>71</v>
      </c>
      <c r="D69" s="31">
        <v>9.5</v>
      </c>
      <c r="E69" s="32">
        <v>23750</v>
      </c>
      <c r="F69">
        <v>3300</v>
      </c>
    </row>
    <row r="70" spans="1:6" ht="18.75" x14ac:dyDescent="0.15">
      <c r="A70" s="32" t="s">
        <v>153</v>
      </c>
      <c r="B70" s="32" t="s">
        <v>79</v>
      </c>
      <c r="C70" s="29" t="s">
        <v>72</v>
      </c>
      <c r="D70" s="31">
        <v>10</v>
      </c>
      <c r="E70" s="32">
        <v>25000</v>
      </c>
      <c r="F70">
        <v>3300</v>
      </c>
    </row>
    <row r="71" spans="1:6" ht="18.75" x14ac:dyDescent="0.15">
      <c r="A71" s="32" t="s">
        <v>154</v>
      </c>
      <c r="B71" s="32" t="s">
        <v>79</v>
      </c>
      <c r="C71" s="29" t="s">
        <v>73</v>
      </c>
      <c r="D71" s="31">
        <v>10.5</v>
      </c>
      <c r="E71" s="32">
        <v>26250</v>
      </c>
      <c r="F71">
        <v>3300</v>
      </c>
    </row>
    <row r="72" spans="1:6" ht="18.75" x14ac:dyDescent="0.15">
      <c r="A72" s="32" t="s">
        <v>155</v>
      </c>
      <c r="B72" s="32" t="s">
        <v>79</v>
      </c>
      <c r="C72" s="29" t="s">
        <v>74</v>
      </c>
      <c r="D72" s="31">
        <v>11</v>
      </c>
      <c r="E72" s="32">
        <v>27500</v>
      </c>
      <c r="F72">
        <v>3300</v>
      </c>
    </row>
    <row r="73" spans="1:6" ht="18.75" x14ac:dyDescent="0.15">
      <c r="A73" s="32" t="s">
        <v>156</v>
      </c>
      <c r="B73" s="32" t="s">
        <v>79</v>
      </c>
      <c r="C73" s="29" t="s">
        <v>75</v>
      </c>
      <c r="D73" s="31">
        <v>11.5</v>
      </c>
      <c r="E73" s="32">
        <v>28750</v>
      </c>
      <c r="F73">
        <v>3300</v>
      </c>
    </row>
    <row r="74" spans="1:6" ht="18.75" x14ac:dyDescent="0.15">
      <c r="A74" s="32" t="s">
        <v>157</v>
      </c>
      <c r="B74" s="32" t="s">
        <v>79</v>
      </c>
      <c r="C74" s="29" t="s">
        <v>76</v>
      </c>
      <c r="D74" s="31">
        <v>12</v>
      </c>
      <c r="E74" s="32">
        <v>30000</v>
      </c>
      <c r="F74">
        <v>3300</v>
      </c>
    </row>
    <row r="75" spans="1:6" ht="18.75" x14ac:dyDescent="0.15">
      <c r="A75" s="32" t="s">
        <v>158</v>
      </c>
      <c r="B75" s="32" t="s">
        <v>79</v>
      </c>
      <c r="C75" s="29" t="s">
        <v>53</v>
      </c>
      <c r="D75" s="31">
        <v>0.5</v>
      </c>
      <c r="E75" s="32">
        <v>1300</v>
      </c>
      <c r="F75">
        <v>1300</v>
      </c>
    </row>
    <row r="76" spans="1:6" ht="18.75" x14ac:dyDescent="0.15">
      <c r="A76" s="32" t="s">
        <v>159</v>
      </c>
      <c r="B76" s="32" t="s">
        <v>79</v>
      </c>
      <c r="C76" s="29" t="s">
        <v>54</v>
      </c>
      <c r="D76" s="31">
        <v>1</v>
      </c>
      <c r="E76" s="32">
        <v>2600</v>
      </c>
      <c r="F76">
        <v>1600</v>
      </c>
    </row>
    <row r="77" spans="1:6" ht="18.75" x14ac:dyDescent="0.15">
      <c r="A77" s="32" t="s">
        <v>160</v>
      </c>
      <c r="B77" s="32" t="s">
        <v>79</v>
      </c>
      <c r="C77" s="29" t="s">
        <v>55</v>
      </c>
      <c r="D77" s="31">
        <v>1.5</v>
      </c>
      <c r="E77" s="32">
        <v>3900</v>
      </c>
      <c r="F77">
        <v>1600</v>
      </c>
    </row>
    <row r="78" spans="1:6" ht="18.75" x14ac:dyDescent="0.15">
      <c r="A78" s="32" t="s">
        <v>161</v>
      </c>
      <c r="B78" s="32" t="s">
        <v>79</v>
      </c>
      <c r="C78" s="29" t="s">
        <v>56</v>
      </c>
      <c r="D78" s="31">
        <v>2</v>
      </c>
      <c r="E78" s="32">
        <v>5200</v>
      </c>
      <c r="F78">
        <v>2000</v>
      </c>
    </row>
    <row r="79" spans="1:6" ht="18.75" x14ac:dyDescent="0.15">
      <c r="A79" s="32" t="s">
        <v>162</v>
      </c>
      <c r="B79" s="32" t="s">
        <v>79</v>
      </c>
      <c r="C79" s="29" t="s">
        <v>57</v>
      </c>
      <c r="D79" s="31">
        <v>2.5</v>
      </c>
      <c r="E79" s="32">
        <v>6500</v>
      </c>
      <c r="F79">
        <v>2000</v>
      </c>
    </row>
    <row r="80" spans="1:6" ht="18.75" x14ac:dyDescent="0.15">
      <c r="A80" s="32" t="s">
        <v>163</v>
      </c>
      <c r="B80" s="32" t="s">
        <v>79</v>
      </c>
      <c r="C80" s="29" t="s">
        <v>58</v>
      </c>
      <c r="D80" s="31">
        <v>3</v>
      </c>
      <c r="E80" s="32">
        <v>7800</v>
      </c>
      <c r="F80">
        <v>2600</v>
      </c>
    </row>
    <row r="81" spans="1:6" ht="18.75" x14ac:dyDescent="0.15">
      <c r="A81" s="32" t="s">
        <v>164</v>
      </c>
      <c r="B81" s="32" t="s">
        <v>79</v>
      </c>
      <c r="C81" s="29" t="s">
        <v>59</v>
      </c>
      <c r="D81" s="31">
        <v>3.5</v>
      </c>
      <c r="E81" s="32">
        <v>9100</v>
      </c>
      <c r="F81">
        <v>3300</v>
      </c>
    </row>
    <row r="82" spans="1:6" ht="18.75" x14ac:dyDescent="0.15">
      <c r="A82" s="32" t="s">
        <v>165</v>
      </c>
      <c r="B82" s="32" t="s">
        <v>79</v>
      </c>
      <c r="C82" s="29" t="s">
        <v>60</v>
      </c>
      <c r="D82" s="31">
        <v>4</v>
      </c>
      <c r="E82" s="32">
        <v>10400</v>
      </c>
      <c r="F82">
        <v>3300</v>
      </c>
    </row>
    <row r="83" spans="1:6" ht="18.75" x14ac:dyDescent="0.15">
      <c r="A83" s="32" t="s">
        <v>166</v>
      </c>
      <c r="B83" s="32" t="s">
        <v>79</v>
      </c>
      <c r="C83" s="29" t="s">
        <v>61</v>
      </c>
      <c r="D83" s="31">
        <v>4.5</v>
      </c>
      <c r="E83" s="32">
        <v>11700</v>
      </c>
      <c r="F83">
        <v>3300</v>
      </c>
    </row>
    <row r="84" spans="1:6" ht="18.75" x14ac:dyDescent="0.15">
      <c r="A84" s="32" t="s">
        <v>167</v>
      </c>
      <c r="B84" s="32" t="s">
        <v>79</v>
      </c>
      <c r="C84" s="29" t="s">
        <v>62</v>
      </c>
      <c r="D84" s="31">
        <v>5</v>
      </c>
      <c r="E84" s="32">
        <v>13000</v>
      </c>
      <c r="F84">
        <v>3300</v>
      </c>
    </row>
    <row r="85" spans="1:6" ht="18.75" x14ac:dyDescent="0.15">
      <c r="A85" s="32" t="s">
        <v>168</v>
      </c>
      <c r="B85" s="32" t="s">
        <v>79</v>
      </c>
      <c r="C85" s="29" t="s">
        <v>63</v>
      </c>
      <c r="D85" s="31">
        <v>5.5</v>
      </c>
      <c r="E85" s="32">
        <v>14300</v>
      </c>
      <c r="F85">
        <v>3300</v>
      </c>
    </row>
    <row r="86" spans="1:6" ht="18.75" x14ac:dyDescent="0.15">
      <c r="A86" s="32" t="s">
        <v>169</v>
      </c>
      <c r="B86" s="32" t="s">
        <v>79</v>
      </c>
      <c r="C86" s="29" t="s">
        <v>64</v>
      </c>
      <c r="D86" s="31">
        <v>6</v>
      </c>
      <c r="E86" s="32">
        <v>15600</v>
      </c>
      <c r="F86">
        <v>3300</v>
      </c>
    </row>
    <row r="87" spans="1:6" ht="18.75" x14ac:dyDescent="0.15">
      <c r="A87" s="32" t="s">
        <v>170</v>
      </c>
      <c r="B87" s="32" t="s">
        <v>79</v>
      </c>
      <c r="C87" s="29" t="s">
        <v>65</v>
      </c>
      <c r="D87" s="31">
        <v>6.5</v>
      </c>
      <c r="E87" s="32">
        <v>16900</v>
      </c>
      <c r="F87">
        <v>3300</v>
      </c>
    </row>
    <row r="88" spans="1:6" ht="18.75" x14ac:dyDescent="0.15">
      <c r="A88" s="32" t="s">
        <v>171</v>
      </c>
      <c r="B88" s="32" t="s">
        <v>79</v>
      </c>
      <c r="C88" s="29" t="s">
        <v>66</v>
      </c>
      <c r="D88" s="31">
        <v>7</v>
      </c>
      <c r="E88" s="32">
        <v>18200</v>
      </c>
      <c r="F88">
        <v>3300</v>
      </c>
    </row>
    <row r="89" spans="1:6" ht="18.75" x14ac:dyDescent="0.15">
      <c r="A89" s="32" t="s">
        <v>172</v>
      </c>
      <c r="B89" s="32" t="s">
        <v>79</v>
      </c>
      <c r="C89" s="29" t="s">
        <v>67</v>
      </c>
      <c r="D89" s="31">
        <v>7.5</v>
      </c>
      <c r="E89" s="32">
        <v>19500</v>
      </c>
      <c r="F89">
        <v>3300</v>
      </c>
    </row>
    <row r="90" spans="1:6" ht="18.75" x14ac:dyDescent="0.15">
      <c r="A90" s="32" t="s">
        <v>173</v>
      </c>
      <c r="B90" s="32" t="s">
        <v>79</v>
      </c>
      <c r="C90" s="29" t="s">
        <v>68</v>
      </c>
      <c r="D90" s="31">
        <v>8</v>
      </c>
      <c r="E90" s="32">
        <v>20800</v>
      </c>
      <c r="F90">
        <v>3300</v>
      </c>
    </row>
    <row r="91" spans="1:6" ht="18.75" x14ac:dyDescent="0.15">
      <c r="A91" s="32" t="s">
        <v>174</v>
      </c>
      <c r="B91" s="32" t="s">
        <v>79</v>
      </c>
      <c r="C91" s="29" t="s">
        <v>69</v>
      </c>
      <c r="D91" s="31">
        <v>8.5</v>
      </c>
      <c r="E91" s="32">
        <v>22100</v>
      </c>
      <c r="F91">
        <v>3300</v>
      </c>
    </row>
    <row r="92" spans="1:6" ht="18.75" x14ac:dyDescent="0.15">
      <c r="A92" s="32" t="s">
        <v>175</v>
      </c>
      <c r="B92" s="32" t="s">
        <v>79</v>
      </c>
      <c r="C92" s="29" t="s">
        <v>70</v>
      </c>
      <c r="D92" s="31">
        <v>9</v>
      </c>
      <c r="E92" s="32">
        <v>23400</v>
      </c>
      <c r="F92">
        <v>3300</v>
      </c>
    </row>
    <row r="93" spans="1:6" ht="18.75" x14ac:dyDescent="0.15">
      <c r="A93" s="32" t="s">
        <v>176</v>
      </c>
      <c r="B93" s="32" t="s">
        <v>79</v>
      </c>
      <c r="C93" s="29" t="s">
        <v>71</v>
      </c>
      <c r="D93" s="31">
        <v>9.5</v>
      </c>
      <c r="E93" s="32">
        <v>24700</v>
      </c>
      <c r="F93">
        <v>3300</v>
      </c>
    </row>
    <row r="94" spans="1:6" ht="18.75" x14ac:dyDescent="0.15">
      <c r="A94" s="32" t="s">
        <v>177</v>
      </c>
      <c r="B94" s="32" t="s">
        <v>79</v>
      </c>
      <c r="C94" s="29" t="s">
        <v>72</v>
      </c>
      <c r="D94" s="31">
        <v>10</v>
      </c>
      <c r="E94" s="32">
        <v>26000</v>
      </c>
      <c r="F94">
        <v>3300</v>
      </c>
    </row>
    <row r="95" spans="1:6" ht="18.75" x14ac:dyDescent="0.15">
      <c r="A95" s="32" t="s">
        <v>178</v>
      </c>
      <c r="B95" s="32" t="s">
        <v>79</v>
      </c>
      <c r="C95" s="29" t="s">
        <v>73</v>
      </c>
      <c r="D95" s="31">
        <v>10.5</v>
      </c>
      <c r="E95" s="32">
        <v>27300</v>
      </c>
      <c r="F95">
        <v>3300</v>
      </c>
    </row>
    <row r="96" spans="1:6" ht="18.75" x14ac:dyDescent="0.15">
      <c r="A96" s="32" t="s">
        <v>179</v>
      </c>
      <c r="B96" s="32" t="s">
        <v>79</v>
      </c>
      <c r="C96" s="29" t="s">
        <v>74</v>
      </c>
      <c r="D96" s="31">
        <v>11</v>
      </c>
      <c r="E96" s="32">
        <v>28600</v>
      </c>
      <c r="F96">
        <v>3300</v>
      </c>
    </row>
    <row r="97" spans="1:6" ht="18.75" x14ac:dyDescent="0.15">
      <c r="A97" s="32" t="s">
        <v>180</v>
      </c>
      <c r="B97" s="32" t="s">
        <v>79</v>
      </c>
      <c r="C97" s="29" t="s">
        <v>75</v>
      </c>
      <c r="D97" s="31">
        <v>11.5</v>
      </c>
      <c r="E97" s="32">
        <v>29900</v>
      </c>
      <c r="F97">
        <v>3300</v>
      </c>
    </row>
    <row r="98" spans="1:6" ht="18.75" x14ac:dyDescent="0.15">
      <c r="A98" s="32" t="s">
        <v>181</v>
      </c>
      <c r="B98" s="32" t="s">
        <v>79</v>
      </c>
      <c r="C98" s="29" t="s">
        <v>76</v>
      </c>
      <c r="D98" s="31">
        <v>12</v>
      </c>
      <c r="E98" s="32">
        <v>31200</v>
      </c>
      <c r="F98">
        <v>3300</v>
      </c>
    </row>
    <row r="99" spans="1:6" ht="18.75" x14ac:dyDescent="0.15">
      <c r="A99" s="32" t="s">
        <v>182</v>
      </c>
      <c r="B99" s="32" t="s">
        <v>81</v>
      </c>
      <c r="C99" s="29" t="s">
        <v>53</v>
      </c>
      <c r="D99" s="31">
        <v>0.5</v>
      </c>
      <c r="E99" s="32">
        <v>1100</v>
      </c>
    </row>
    <row r="100" spans="1:6" ht="18.75" x14ac:dyDescent="0.15">
      <c r="A100" s="32" t="s">
        <v>183</v>
      </c>
      <c r="B100" s="32" t="s">
        <v>81</v>
      </c>
      <c r="C100" s="29" t="s">
        <v>54</v>
      </c>
      <c r="D100" s="31">
        <v>1</v>
      </c>
      <c r="E100" s="32">
        <v>2200</v>
      </c>
    </row>
    <row r="101" spans="1:6" ht="18.75" x14ac:dyDescent="0.15">
      <c r="A101" s="32" t="s">
        <v>184</v>
      </c>
      <c r="B101" s="32" t="s">
        <v>81</v>
      </c>
      <c r="C101" s="29" t="s">
        <v>55</v>
      </c>
      <c r="D101" s="31">
        <v>1.5</v>
      </c>
      <c r="E101" s="32">
        <v>3300</v>
      </c>
    </row>
    <row r="102" spans="1:6" ht="18.75" x14ac:dyDescent="0.15">
      <c r="A102" s="32" t="s">
        <v>185</v>
      </c>
      <c r="B102" s="32" t="s">
        <v>81</v>
      </c>
      <c r="C102" s="29" t="s">
        <v>56</v>
      </c>
      <c r="D102" s="31">
        <v>2</v>
      </c>
      <c r="E102" s="32">
        <v>4400</v>
      </c>
    </row>
    <row r="103" spans="1:6" ht="18.75" x14ac:dyDescent="0.15">
      <c r="A103" s="32" t="s">
        <v>186</v>
      </c>
      <c r="B103" s="32" t="s">
        <v>81</v>
      </c>
      <c r="C103" s="29" t="s">
        <v>57</v>
      </c>
      <c r="D103" s="31">
        <v>2.5</v>
      </c>
      <c r="E103" s="32">
        <v>5500</v>
      </c>
    </row>
    <row r="104" spans="1:6" ht="18.75" x14ac:dyDescent="0.15">
      <c r="A104" s="32" t="s">
        <v>187</v>
      </c>
      <c r="B104" s="32" t="s">
        <v>81</v>
      </c>
      <c r="C104" s="29" t="s">
        <v>58</v>
      </c>
      <c r="D104" s="31">
        <v>3</v>
      </c>
      <c r="E104" s="32">
        <v>6600</v>
      </c>
    </row>
    <row r="105" spans="1:6" ht="18.75" x14ac:dyDescent="0.15">
      <c r="A105" s="32" t="s">
        <v>188</v>
      </c>
      <c r="B105" s="32" t="s">
        <v>81</v>
      </c>
      <c r="C105" s="29" t="s">
        <v>59</v>
      </c>
      <c r="D105" s="31">
        <v>3.5</v>
      </c>
      <c r="E105" s="32">
        <v>7700</v>
      </c>
    </row>
    <row r="106" spans="1:6" ht="18.75" x14ac:dyDescent="0.15">
      <c r="A106" s="32" t="s">
        <v>189</v>
      </c>
      <c r="B106" s="32" t="s">
        <v>81</v>
      </c>
      <c r="C106" s="29" t="s">
        <v>60</v>
      </c>
      <c r="D106" s="31">
        <v>4</v>
      </c>
      <c r="E106" s="32">
        <v>8800</v>
      </c>
    </row>
    <row r="107" spans="1:6" ht="18.75" x14ac:dyDescent="0.15">
      <c r="A107" s="32" t="s">
        <v>190</v>
      </c>
      <c r="B107" s="32" t="s">
        <v>81</v>
      </c>
      <c r="C107" s="29" t="s">
        <v>61</v>
      </c>
      <c r="D107" s="31">
        <v>4.5</v>
      </c>
      <c r="E107" s="32">
        <v>9900</v>
      </c>
    </row>
    <row r="108" spans="1:6" ht="18.75" x14ac:dyDescent="0.15">
      <c r="A108" s="32" t="s">
        <v>191</v>
      </c>
      <c r="B108" s="32" t="s">
        <v>81</v>
      </c>
      <c r="C108" s="29" t="s">
        <v>62</v>
      </c>
      <c r="D108" s="31">
        <v>5</v>
      </c>
      <c r="E108" s="32">
        <v>11000</v>
      </c>
    </row>
    <row r="109" spans="1:6" ht="18.75" x14ac:dyDescent="0.15">
      <c r="A109" s="32" t="s">
        <v>192</v>
      </c>
      <c r="B109" s="32" t="s">
        <v>81</v>
      </c>
      <c r="C109" s="29" t="s">
        <v>63</v>
      </c>
      <c r="D109" s="31">
        <v>5.5</v>
      </c>
      <c r="E109" s="32">
        <v>12100</v>
      </c>
    </row>
    <row r="110" spans="1:6" ht="18.75" x14ac:dyDescent="0.15">
      <c r="A110" s="32" t="s">
        <v>193</v>
      </c>
      <c r="B110" s="32" t="s">
        <v>81</v>
      </c>
      <c r="C110" s="29" t="s">
        <v>64</v>
      </c>
      <c r="D110" s="31">
        <v>6</v>
      </c>
      <c r="E110" s="32">
        <v>13200</v>
      </c>
    </row>
    <row r="111" spans="1:6" ht="18.75" x14ac:dyDescent="0.15">
      <c r="A111" s="32" t="s">
        <v>194</v>
      </c>
      <c r="B111" s="32" t="s">
        <v>81</v>
      </c>
      <c r="C111" s="29" t="s">
        <v>65</v>
      </c>
      <c r="D111" s="31">
        <v>6.5</v>
      </c>
      <c r="E111" s="32">
        <v>14300</v>
      </c>
    </row>
    <row r="112" spans="1:6" ht="18.75" x14ac:dyDescent="0.15">
      <c r="A112" s="32" t="s">
        <v>195</v>
      </c>
      <c r="B112" s="32" t="s">
        <v>81</v>
      </c>
      <c r="C112" s="29" t="s">
        <v>66</v>
      </c>
      <c r="D112" s="31">
        <v>7</v>
      </c>
      <c r="E112" s="32">
        <v>15400</v>
      </c>
    </row>
    <row r="113" spans="1:5" ht="18.75" x14ac:dyDescent="0.15">
      <c r="A113" s="32" t="s">
        <v>196</v>
      </c>
      <c r="B113" s="32" t="s">
        <v>81</v>
      </c>
      <c r="C113" s="29" t="s">
        <v>67</v>
      </c>
      <c r="D113" s="31">
        <v>7.5</v>
      </c>
      <c r="E113" s="32">
        <v>16500</v>
      </c>
    </row>
    <row r="114" spans="1:5" ht="18.75" x14ac:dyDescent="0.15">
      <c r="A114" s="32" t="s">
        <v>197</v>
      </c>
      <c r="B114" s="32" t="s">
        <v>81</v>
      </c>
      <c r="C114" s="29" t="s">
        <v>68</v>
      </c>
      <c r="D114" s="31">
        <v>8</v>
      </c>
      <c r="E114" s="32">
        <v>17600</v>
      </c>
    </row>
    <row r="115" spans="1:5" ht="18.75" x14ac:dyDescent="0.15">
      <c r="A115" s="32" t="s">
        <v>198</v>
      </c>
      <c r="B115" s="32" t="s">
        <v>81</v>
      </c>
      <c r="C115" s="29" t="s">
        <v>69</v>
      </c>
      <c r="D115" s="31">
        <v>8.5</v>
      </c>
      <c r="E115" s="32">
        <v>18700</v>
      </c>
    </row>
    <row r="116" spans="1:5" ht="18.75" x14ac:dyDescent="0.15">
      <c r="A116" s="32" t="s">
        <v>199</v>
      </c>
      <c r="B116" s="32" t="s">
        <v>81</v>
      </c>
      <c r="C116" s="29" t="s">
        <v>70</v>
      </c>
      <c r="D116" s="31">
        <v>9</v>
      </c>
      <c r="E116" s="32">
        <v>19800</v>
      </c>
    </row>
    <row r="117" spans="1:5" ht="18.75" x14ac:dyDescent="0.15">
      <c r="A117" s="32" t="s">
        <v>200</v>
      </c>
      <c r="B117" s="32" t="s">
        <v>81</v>
      </c>
      <c r="C117" s="29" t="s">
        <v>71</v>
      </c>
      <c r="D117" s="31">
        <v>9.5</v>
      </c>
      <c r="E117" s="32">
        <v>20900</v>
      </c>
    </row>
    <row r="118" spans="1:5" ht="18.75" x14ac:dyDescent="0.15">
      <c r="A118" s="32" t="s">
        <v>201</v>
      </c>
      <c r="B118" s="32" t="s">
        <v>81</v>
      </c>
      <c r="C118" s="29" t="s">
        <v>72</v>
      </c>
      <c r="D118" s="31">
        <v>10</v>
      </c>
      <c r="E118" s="32">
        <v>22000</v>
      </c>
    </row>
    <row r="119" spans="1:5" ht="18.75" x14ac:dyDescent="0.15">
      <c r="A119" s="32" t="s">
        <v>202</v>
      </c>
      <c r="B119" s="32" t="s">
        <v>81</v>
      </c>
      <c r="C119" s="29" t="s">
        <v>73</v>
      </c>
      <c r="D119" s="31">
        <v>10.5</v>
      </c>
      <c r="E119" s="32">
        <v>23100</v>
      </c>
    </row>
    <row r="120" spans="1:5" ht="18.75" x14ac:dyDescent="0.15">
      <c r="A120" s="32" t="s">
        <v>203</v>
      </c>
      <c r="B120" s="32" t="s">
        <v>81</v>
      </c>
      <c r="C120" s="29" t="s">
        <v>74</v>
      </c>
      <c r="D120" s="31">
        <v>11</v>
      </c>
      <c r="E120" s="32">
        <v>24200</v>
      </c>
    </row>
    <row r="121" spans="1:5" ht="18.75" x14ac:dyDescent="0.15">
      <c r="A121" s="32" t="s">
        <v>204</v>
      </c>
      <c r="B121" s="32" t="s">
        <v>81</v>
      </c>
      <c r="C121" s="29" t="s">
        <v>75</v>
      </c>
      <c r="D121" s="31">
        <v>11.5</v>
      </c>
      <c r="E121" s="32">
        <v>25300</v>
      </c>
    </row>
    <row r="122" spans="1:5" ht="18.75" x14ac:dyDescent="0.15">
      <c r="A122" s="32" t="s">
        <v>205</v>
      </c>
      <c r="B122" s="32" t="s">
        <v>81</v>
      </c>
      <c r="C122" s="29" t="s">
        <v>76</v>
      </c>
      <c r="D122" s="31">
        <v>12</v>
      </c>
      <c r="E122" s="32">
        <v>26400</v>
      </c>
    </row>
    <row r="123" spans="1:5" ht="18.75" x14ac:dyDescent="0.15">
      <c r="A123" s="32" t="s">
        <v>206</v>
      </c>
      <c r="B123" s="32" t="s">
        <v>82</v>
      </c>
      <c r="C123" s="29" t="s">
        <v>53</v>
      </c>
      <c r="D123" s="31">
        <v>0.5</v>
      </c>
      <c r="E123" s="32">
        <v>1350</v>
      </c>
    </row>
    <row r="124" spans="1:5" ht="18.75" x14ac:dyDescent="0.15">
      <c r="A124" s="32" t="s">
        <v>207</v>
      </c>
      <c r="B124" s="32" t="s">
        <v>82</v>
      </c>
      <c r="C124" s="29" t="s">
        <v>54</v>
      </c>
      <c r="D124" s="31">
        <v>1</v>
      </c>
      <c r="E124" s="32">
        <v>2700</v>
      </c>
    </row>
    <row r="125" spans="1:5" ht="18.75" x14ac:dyDescent="0.15">
      <c r="A125" s="32" t="s">
        <v>208</v>
      </c>
      <c r="B125" s="32" t="s">
        <v>82</v>
      </c>
      <c r="C125" s="29" t="s">
        <v>55</v>
      </c>
      <c r="D125" s="31">
        <v>1.5</v>
      </c>
      <c r="E125" s="32">
        <v>4050</v>
      </c>
    </row>
    <row r="126" spans="1:5" ht="18.75" x14ac:dyDescent="0.15">
      <c r="A126" s="32" t="s">
        <v>209</v>
      </c>
      <c r="B126" s="32" t="s">
        <v>82</v>
      </c>
      <c r="C126" s="29" t="s">
        <v>56</v>
      </c>
      <c r="D126" s="31">
        <v>2</v>
      </c>
      <c r="E126" s="32">
        <v>5400</v>
      </c>
    </row>
    <row r="127" spans="1:5" ht="18.75" x14ac:dyDescent="0.15">
      <c r="A127" s="32" t="s">
        <v>210</v>
      </c>
      <c r="B127" s="32" t="s">
        <v>82</v>
      </c>
      <c r="C127" s="29" t="s">
        <v>57</v>
      </c>
      <c r="D127" s="31">
        <v>2.5</v>
      </c>
      <c r="E127" s="32">
        <v>6750</v>
      </c>
    </row>
    <row r="128" spans="1:5" ht="18.75" x14ac:dyDescent="0.15">
      <c r="A128" s="32" t="s">
        <v>211</v>
      </c>
      <c r="B128" s="32" t="s">
        <v>82</v>
      </c>
      <c r="C128" s="29" t="s">
        <v>58</v>
      </c>
      <c r="D128" s="31">
        <v>3</v>
      </c>
      <c r="E128" s="32">
        <v>8100</v>
      </c>
    </row>
    <row r="129" spans="1:5" ht="18.75" x14ac:dyDescent="0.15">
      <c r="A129" s="32" t="s">
        <v>212</v>
      </c>
      <c r="B129" s="32" t="s">
        <v>82</v>
      </c>
      <c r="C129" s="29" t="s">
        <v>59</v>
      </c>
      <c r="D129" s="31">
        <v>3.5</v>
      </c>
      <c r="E129" s="32">
        <v>9450</v>
      </c>
    </row>
    <row r="130" spans="1:5" ht="18.75" x14ac:dyDescent="0.15">
      <c r="A130" s="32" t="s">
        <v>213</v>
      </c>
      <c r="B130" s="32" t="s">
        <v>82</v>
      </c>
      <c r="C130" s="29" t="s">
        <v>60</v>
      </c>
      <c r="D130" s="31">
        <v>4</v>
      </c>
      <c r="E130" s="32">
        <v>10800</v>
      </c>
    </row>
    <row r="131" spans="1:5" ht="18.75" x14ac:dyDescent="0.15">
      <c r="A131" s="32" t="s">
        <v>214</v>
      </c>
      <c r="B131" s="32" t="s">
        <v>82</v>
      </c>
      <c r="C131" s="29" t="s">
        <v>61</v>
      </c>
      <c r="D131" s="31">
        <v>4.5</v>
      </c>
      <c r="E131" s="32">
        <v>12150</v>
      </c>
    </row>
    <row r="132" spans="1:5" ht="18.75" x14ac:dyDescent="0.15">
      <c r="A132" s="32" t="s">
        <v>215</v>
      </c>
      <c r="B132" s="32" t="s">
        <v>82</v>
      </c>
      <c r="C132" s="29" t="s">
        <v>62</v>
      </c>
      <c r="D132" s="31">
        <v>5</v>
      </c>
      <c r="E132" s="32">
        <v>13500</v>
      </c>
    </row>
    <row r="133" spans="1:5" ht="18.75" x14ac:dyDescent="0.15">
      <c r="A133" s="32" t="s">
        <v>216</v>
      </c>
      <c r="B133" s="32" t="s">
        <v>82</v>
      </c>
      <c r="C133" s="29" t="s">
        <v>63</v>
      </c>
      <c r="D133" s="31">
        <v>5.5</v>
      </c>
      <c r="E133" s="32">
        <v>14850</v>
      </c>
    </row>
    <row r="134" spans="1:5" ht="18.75" x14ac:dyDescent="0.15">
      <c r="A134" s="32" t="s">
        <v>217</v>
      </c>
      <c r="B134" s="32" t="s">
        <v>82</v>
      </c>
      <c r="C134" s="29" t="s">
        <v>64</v>
      </c>
      <c r="D134" s="31">
        <v>6</v>
      </c>
      <c r="E134" s="32">
        <v>16200</v>
      </c>
    </row>
    <row r="135" spans="1:5" ht="18.75" x14ac:dyDescent="0.15">
      <c r="A135" s="32" t="s">
        <v>218</v>
      </c>
      <c r="B135" s="32" t="s">
        <v>82</v>
      </c>
      <c r="C135" s="29" t="s">
        <v>65</v>
      </c>
      <c r="D135" s="31">
        <v>6.5</v>
      </c>
      <c r="E135" s="32">
        <v>17550</v>
      </c>
    </row>
    <row r="136" spans="1:5" ht="18.75" x14ac:dyDescent="0.15">
      <c r="A136" s="32" t="s">
        <v>219</v>
      </c>
      <c r="B136" s="32" t="s">
        <v>82</v>
      </c>
      <c r="C136" s="29" t="s">
        <v>66</v>
      </c>
      <c r="D136" s="31">
        <v>7</v>
      </c>
      <c r="E136" s="32">
        <v>18900</v>
      </c>
    </row>
    <row r="137" spans="1:5" ht="18.75" x14ac:dyDescent="0.15">
      <c r="A137" s="32" t="s">
        <v>220</v>
      </c>
      <c r="B137" s="32" t="s">
        <v>82</v>
      </c>
      <c r="C137" s="29" t="s">
        <v>67</v>
      </c>
      <c r="D137" s="31">
        <v>7.5</v>
      </c>
      <c r="E137" s="32">
        <v>20250</v>
      </c>
    </row>
    <row r="138" spans="1:5" ht="18.75" x14ac:dyDescent="0.15">
      <c r="A138" s="32" t="s">
        <v>221</v>
      </c>
      <c r="B138" s="32" t="s">
        <v>82</v>
      </c>
      <c r="C138" s="29" t="s">
        <v>68</v>
      </c>
      <c r="D138" s="31">
        <v>8</v>
      </c>
      <c r="E138" s="32">
        <v>21600</v>
      </c>
    </row>
    <row r="139" spans="1:5" ht="18.75" x14ac:dyDescent="0.15">
      <c r="A139" s="32" t="s">
        <v>222</v>
      </c>
      <c r="B139" s="32" t="s">
        <v>82</v>
      </c>
      <c r="C139" s="29" t="s">
        <v>69</v>
      </c>
      <c r="D139" s="31">
        <v>8.5</v>
      </c>
      <c r="E139" s="32">
        <v>22950</v>
      </c>
    </row>
    <row r="140" spans="1:5" ht="18.75" x14ac:dyDescent="0.15">
      <c r="A140" s="32" t="s">
        <v>223</v>
      </c>
      <c r="B140" s="32" t="s">
        <v>82</v>
      </c>
      <c r="C140" s="29" t="s">
        <v>70</v>
      </c>
      <c r="D140" s="31">
        <v>9</v>
      </c>
      <c r="E140" s="32">
        <v>24300</v>
      </c>
    </row>
    <row r="141" spans="1:5" ht="18.75" x14ac:dyDescent="0.15">
      <c r="A141" s="32" t="s">
        <v>224</v>
      </c>
      <c r="B141" s="32" t="s">
        <v>82</v>
      </c>
      <c r="C141" s="29" t="s">
        <v>71</v>
      </c>
      <c r="D141" s="31">
        <v>9.5</v>
      </c>
      <c r="E141" s="32">
        <v>25650</v>
      </c>
    </row>
    <row r="142" spans="1:5" ht="18.75" x14ac:dyDescent="0.15">
      <c r="A142" s="32" t="s">
        <v>225</v>
      </c>
      <c r="B142" s="32" t="s">
        <v>82</v>
      </c>
      <c r="C142" s="29" t="s">
        <v>72</v>
      </c>
      <c r="D142" s="31">
        <v>10</v>
      </c>
      <c r="E142" s="32">
        <v>27000</v>
      </c>
    </row>
    <row r="143" spans="1:5" ht="18.75" x14ac:dyDescent="0.15">
      <c r="A143" s="32" t="s">
        <v>226</v>
      </c>
      <c r="B143" s="32" t="s">
        <v>82</v>
      </c>
      <c r="C143" s="29" t="s">
        <v>73</v>
      </c>
      <c r="D143" s="31">
        <v>10.5</v>
      </c>
      <c r="E143" s="32">
        <v>28350</v>
      </c>
    </row>
    <row r="144" spans="1:5" ht="18.75" x14ac:dyDescent="0.15">
      <c r="A144" s="32" t="s">
        <v>227</v>
      </c>
      <c r="B144" s="32" t="s">
        <v>82</v>
      </c>
      <c r="C144" s="29" t="s">
        <v>74</v>
      </c>
      <c r="D144" s="31">
        <v>11</v>
      </c>
      <c r="E144" s="32">
        <v>29700</v>
      </c>
    </row>
    <row r="145" spans="1:5" ht="18.75" x14ac:dyDescent="0.15">
      <c r="A145" s="32" t="s">
        <v>228</v>
      </c>
      <c r="B145" s="32" t="s">
        <v>82</v>
      </c>
      <c r="C145" s="29" t="s">
        <v>75</v>
      </c>
      <c r="D145" s="31">
        <v>11.5</v>
      </c>
      <c r="E145" s="32">
        <v>31050</v>
      </c>
    </row>
    <row r="146" spans="1:5" ht="18.75" x14ac:dyDescent="0.15">
      <c r="A146" s="32" t="s">
        <v>229</v>
      </c>
      <c r="B146" s="32" t="s">
        <v>82</v>
      </c>
      <c r="C146" s="29" t="s">
        <v>76</v>
      </c>
      <c r="D146" s="31">
        <v>12</v>
      </c>
      <c r="E146" s="32">
        <v>32400</v>
      </c>
    </row>
    <row r="147" spans="1:5" ht="18.75" x14ac:dyDescent="0.15">
      <c r="A147" s="32" t="s">
        <v>230</v>
      </c>
      <c r="B147" s="32" t="s">
        <v>80</v>
      </c>
      <c r="C147" s="29" t="s">
        <v>53</v>
      </c>
      <c r="D147" s="31">
        <v>0.5</v>
      </c>
      <c r="E147" s="32">
        <v>1550</v>
      </c>
    </row>
    <row r="148" spans="1:5" ht="18.75" x14ac:dyDescent="0.15">
      <c r="A148" s="32" t="s">
        <v>231</v>
      </c>
      <c r="B148" s="32" t="s">
        <v>80</v>
      </c>
      <c r="C148" s="29" t="s">
        <v>54</v>
      </c>
      <c r="D148" s="31">
        <v>1</v>
      </c>
      <c r="E148" s="32">
        <v>3100</v>
      </c>
    </row>
    <row r="149" spans="1:5" ht="18.75" x14ac:dyDescent="0.15">
      <c r="A149" s="32" t="s">
        <v>232</v>
      </c>
      <c r="B149" s="32" t="s">
        <v>80</v>
      </c>
      <c r="C149" s="29" t="s">
        <v>55</v>
      </c>
      <c r="D149" s="31">
        <v>1.5</v>
      </c>
      <c r="E149" s="32">
        <v>4650</v>
      </c>
    </row>
    <row r="150" spans="1:5" ht="18.75" x14ac:dyDescent="0.15">
      <c r="A150" s="32" t="s">
        <v>233</v>
      </c>
      <c r="B150" s="32" t="s">
        <v>80</v>
      </c>
      <c r="C150" s="29" t="s">
        <v>56</v>
      </c>
      <c r="D150" s="31">
        <v>2</v>
      </c>
      <c r="E150" s="32">
        <v>6200</v>
      </c>
    </row>
    <row r="151" spans="1:5" ht="18.75" x14ac:dyDescent="0.15">
      <c r="A151" s="32" t="s">
        <v>234</v>
      </c>
      <c r="B151" s="32" t="s">
        <v>80</v>
      </c>
      <c r="C151" s="29" t="s">
        <v>57</v>
      </c>
      <c r="D151" s="31">
        <v>2.5</v>
      </c>
      <c r="E151" s="32">
        <v>7750</v>
      </c>
    </row>
    <row r="152" spans="1:5" ht="18.75" x14ac:dyDescent="0.15">
      <c r="A152" s="32" t="s">
        <v>235</v>
      </c>
      <c r="B152" s="32" t="s">
        <v>80</v>
      </c>
      <c r="C152" s="29" t="s">
        <v>58</v>
      </c>
      <c r="D152" s="31">
        <v>3</v>
      </c>
      <c r="E152" s="32">
        <v>9300</v>
      </c>
    </row>
    <row r="153" spans="1:5" ht="18.75" x14ac:dyDescent="0.15">
      <c r="A153" s="32" t="s">
        <v>236</v>
      </c>
      <c r="B153" s="32" t="s">
        <v>80</v>
      </c>
      <c r="C153" s="29" t="s">
        <v>59</v>
      </c>
      <c r="D153" s="31">
        <v>3.5</v>
      </c>
      <c r="E153" s="32">
        <v>10850</v>
      </c>
    </row>
    <row r="154" spans="1:5" ht="18.75" x14ac:dyDescent="0.15">
      <c r="A154" s="32" t="s">
        <v>237</v>
      </c>
      <c r="B154" s="32" t="s">
        <v>80</v>
      </c>
      <c r="C154" s="29" t="s">
        <v>60</v>
      </c>
      <c r="D154" s="31">
        <v>4</v>
      </c>
      <c r="E154" s="32">
        <v>12400</v>
      </c>
    </row>
    <row r="155" spans="1:5" ht="18.75" x14ac:dyDescent="0.15">
      <c r="A155" s="32" t="s">
        <v>238</v>
      </c>
      <c r="B155" s="32" t="s">
        <v>80</v>
      </c>
      <c r="C155" s="29" t="s">
        <v>61</v>
      </c>
      <c r="D155" s="31">
        <v>4.5</v>
      </c>
      <c r="E155" s="32">
        <v>13950</v>
      </c>
    </row>
    <row r="156" spans="1:5" ht="18.75" x14ac:dyDescent="0.15">
      <c r="A156" s="32" t="s">
        <v>239</v>
      </c>
      <c r="B156" s="32" t="s">
        <v>80</v>
      </c>
      <c r="C156" s="29" t="s">
        <v>62</v>
      </c>
      <c r="D156" s="31">
        <v>5</v>
      </c>
      <c r="E156" s="32">
        <v>15500</v>
      </c>
    </row>
    <row r="157" spans="1:5" ht="18.75" x14ac:dyDescent="0.15">
      <c r="A157" s="32" t="s">
        <v>240</v>
      </c>
      <c r="B157" s="32" t="s">
        <v>80</v>
      </c>
      <c r="C157" s="29" t="s">
        <v>63</v>
      </c>
      <c r="D157" s="31">
        <v>5.5</v>
      </c>
      <c r="E157" s="32">
        <v>17050</v>
      </c>
    </row>
    <row r="158" spans="1:5" ht="18.75" x14ac:dyDescent="0.15">
      <c r="A158" s="32" t="s">
        <v>241</v>
      </c>
      <c r="B158" s="32" t="s">
        <v>80</v>
      </c>
      <c r="C158" s="29" t="s">
        <v>64</v>
      </c>
      <c r="D158" s="31">
        <v>6</v>
      </c>
      <c r="E158" s="32">
        <v>18600</v>
      </c>
    </row>
    <row r="159" spans="1:5" ht="18.75" x14ac:dyDescent="0.15">
      <c r="A159" s="32" t="s">
        <v>242</v>
      </c>
      <c r="B159" s="32" t="s">
        <v>80</v>
      </c>
      <c r="C159" s="29" t="s">
        <v>65</v>
      </c>
      <c r="D159" s="31">
        <v>6.5</v>
      </c>
      <c r="E159" s="32">
        <v>20150</v>
      </c>
    </row>
    <row r="160" spans="1:5" ht="18.75" x14ac:dyDescent="0.15">
      <c r="A160" s="32" t="s">
        <v>243</v>
      </c>
      <c r="B160" s="32" t="s">
        <v>80</v>
      </c>
      <c r="C160" s="29" t="s">
        <v>66</v>
      </c>
      <c r="D160" s="31">
        <v>7</v>
      </c>
      <c r="E160" s="32">
        <v>21700</v>
      </c>
    </row>
    <row r="161" spans="1:5" ht="18.75" x14ac:dyDescent="0.15">
      <c r="A161" s="32" t="s">
        <v>244</v>
      </c>
      <c r="B161" s="32" t="s">
        <v>80</v>
      </c>
      <c r="C161" s="29" t="s">
        <v>67</v>
      </c>
      <c r="D161" s="31">
        <v>7.5</v>
      </c>
      <c r="E161" s="32">
        <v>23250</v>
      </c>
    </row>
    <row r="162" spans="1:5" ht="18.75" x14ac:dyDescent="0.15">
      <c r="A162" s="32" t="s">
        <v>245</v>
      </c>
      <c r="B162" s="32" t="s">
        <v>80</v>
      </c>
      <c r="C162" s="29" t="s">
        <v>68</v>
      </c>
      <c r="D162" s="31">
        <v>8</v>
      </c>
      <c r="E162" s="32">
        <v>24800</v>
      </c>
    </row>
    <row r="163" spans="1:5" ht="18.75" x14ac:dyDescent="0.15">
      <c r="A163" s="32" t="s">
        <v>246</v>
      </c>
      <c r="B163" s="32" t="s">
        <v>80</v>
      </c>
      <c r="C163" s="29" t="s">
        <v>69</v>
      </c>
      <c r="D163" s="31">
        <v>8.5</v>
      </c>
      <c r="E163" s="32">
        <v>26350</v>
      </c>
    </row>
    <row r="164" spans="1:5" ht="18.75" x14ac:dyDescent="0.15">
      <c r="A164" s="32" t="s">
        <v>247</v>
      </c>
      <c r="B164" s="32" t="s">
        <v>80</v>
      </c>
      <c r="C164" s="29" t="s">
        <v>70</v>
      </c>
      <c r="D164" s="31">
        <v>9</v>
      </c>
      <c r="E164" s="32">
        <v>27900</v>
      </c>
    </row>
    <row r="165" spans="1:5" ht="18.75" x14ac:dyDescent="0.15">
      <c r="A165" s="32" t="s">
        <v>248</v>
      </c>
      <c r="B165" s="32" t="s">
        <v>80</v>
      </c>
      <c r="C165" s="29" t="s">
        <v>71</v>
      </c>
      <c r="D165" s="31">
        <v>9.5</v>
      </c>
      <c r="E165" s="32">
        <v>29450</v>
      </c>
    </row>
    <row r="166" spans="1:5" ht="18.75" x14ac:dyDescent="0.15">
      <c r="A166" s="32" t="s">
        <v>249</v>
      </c>
      <c r="B166" s="32" t="s">
        <v>80</v>
      </c>
      <c r="C166" s="29" t="s">
        <v>72</v>
      </c>
      <c r="D166" s="31">
        <v>10</v>
      </c>
      <c r="E166" s="32">
        <v>31000</v>
      </c>
    </row>
    <row r="167" spans="1:5" ht="18.75" x14ac:dyDescent="0.15">
      <c r="A167" s="32" t="s">
        <v>250</v>
      </c>
      <c r="B167" s="32" t="s">
        <v>80</v>
      </c>
      <c r="C167" s="29" t="s">
        <v>73</v>
      </c>
      <c r="D167" s="31">
        <v>10.5</v>
      </c>
      <c r="E167" s="32">
        <v>32550</v>
      </c>
    </row>
    <row r="168" spans="1:5" ht="18.75" x14ac:dyDescent="0.15">
      <c r="A168" s="32" t="s">
        <v>251</v>
      </c>
      <c r="B168" s="32" t="s">
        <v>80</v>
      </c>
      <c r="C168" s="29" t="s">
        <v>74</v>
      </c>
      <c r="D168" s="31">
        <v>11</v>
      </c>
      <c r="E168" s="32">
        <v>34100</v>
      </c>
    </row>
    <row r="169" spans="1:5" ht="18.75" x14ac:dyDescent="0.15">
      <c r="A169" s="32" t="s">
        <v>252</v>
      </c>
      <c r="B169" s="32" t="s">
        <v>80</v>
      </c>
      <c r="C169" s="29" t="s">
        <v>75</v>
      </c>
      <c r="D169" s="31">
        <v>11.5</v>
      </c>
      <c r="E169" s="32">
        <v>35650</v>
      </c>
    </row>
    <row r="170" spans="1:5" ht="18.75" x14ac:dyDescent="0.15">
      <c r="A170" s="32" t="s">
        <v>253</v>
      </c>
      <c r="B170" s="32" t="s">
        <v>80</v>
      </c>
      <c r="C170" s="29" t="s">
        <v>76</v>
      </c>
      <c r="D170" s="31">
        <v>12</v>
      </c>
      <c r="E170" s="32">
        <v>37200</v>
      </c>
    </row>
    <row r="171" spans="1:5" ht="18.75" x14ac:dyDescent="0.15">
      <c r="A171" s="32" t="s">
        <v>254</v>
      </c>
      <c r="B171" s="32" t="s">
        <v>83</v>
      </c>
      <c r="C171" s="29" t="s">
        <v>53</v>
      </c>
      <c r="D171" s="31">
        <v>0.5</v>
      </c>
      <c r="E171" s="32">
        <v>2150</v>
      </c>
    </row>
    <row r="172" spans="1:5" ht="18.75" x14ac:dyDescent="0.15">
      <c r="A172" s="32" t="s">
        <v>255</v>
      </c>
      <c r="B172" s="32" t="s">
        <v>83</v>
      </c>
      <c r="C172" s="29" t="s">
        <v>54</v>
      </c>
      <c r="D172" s="31">
        <v>1</v>
      </c>
      <c r="E172" s="32">
        <v>4300</v>
      </c>
    </row>
    <row r="173" spans="1:5" ht="18.75" x14ac:dyDescent="0.15">
      <c r="A173" s="32" t="s">
        <v>256</v>
      </c>
      <c r="B173" s="32" t="s">
        <v>83</v>
      </c>
      <c r="C173" s="29" t="s">
        <v>55</v>
      </c>
      <c r="D173" s="31">
        <v>1.5</v>
      </c>
      <c r="E173" s="32">
        <v>6450</v>
      </c>
    </row>
    <row r="174" spans="1:5" ht="18.75" x14ac:dyDescent="0.15">
      <c r="A174" s="32" t="s">
        <v>257</v>
      </c>
      <c r="B174" s="32" t="s">
        <v>83</v>
      </c>
      <c r="C174" s="29" t="s">
        <v>56</v>
      </c>
      <c r="D174" s="31">
        <v>2</v>
      </c>
      <c r="E174" s="32">
        <v>8600</v>
      </c>
    </row>
    <row r="175" spans="1:5" ht="18.75" x14ac:dyDescent="0.15">
      <c r="A175" s="32" t="s">
        <v>258</v>
      </c>
      <c r="B175" s="32" t="s">
        <v>83</v>
      </c>
      <c r="C175" s="29" t="s">
        <v>57</v>
      </c>
      <c r="D175" s="31">
        <v>2.5</v>
      </c>
      <c r="E175" s="32">
        <v>10750</v>
      </c>
    </row>
    <row r="176" spans="1:5" ht="18.75" x14ac:dyDescent="0.15">
      <c r="A176" s="32" t="s">
        <v>259</v>
      </c>
      <c r="B176" s="32" t="s">
        <v>83</v>
      </c>
      <c r="C176" s="29" t="s">
        <v>58</v>
      </c>
      <c r="D176" s="31">
        <v>3</v>
      </c>
      <c r="E176" s="32">
        <v>12900</v>
      </c>
    </row>
    <row r="177" spans="1:5" ht="18.75" x14ac:dyDescent="0.15">
      <c r="A177" s="32" t="s">
        <v>260</v>
      </c>
      <c r="B177" s="32" t="s">
        <v>83</v>
      </c>
      <c r="C177" s="29" t="s">
        <v>59</v>
      </c>
      <c r="D177" s="31">
        <v>3.5</v>
      </c>
      <c r="E177" s="32">
        <v>15050</v>
      </c>
    </row>
    <row r="178" spans="1:5" ht="18.75" x14ac:dyDescent="0.15">
      <c r="A178" s="32" t="s">
        <v>261</v>
      </c>
      <c r="B178" s="32" t="s">
        <v>83</v>
      </c>
      <c r="C178" s="29" t="s">
        <v>60</v>
      </c>
      <c r="D178" s="31">
        <v>4</v>
      </c>
      <c r="E178" s="32">
        <v>17200</v>
      </c>
    </row>
    <row r="179" spans="1:5" ht="18.75" x14ac:dyDescent="0.15">
      <c r="A179" s="32" t="s">
        <v>262</v>
      </c>
      <c r="B179" s="32" t="s">
        <v>83</v>
      </c>
      <c r="C179" s="29" t="s">
        <v>61</v>
      </c>
      <c r="D179" s="31">
        <v>4.5</v>
      </c>
      <c r="E179" s="32">
        <v>19350</v>
      </c>
    </row>
    <row r="180" spans="1:5" ht="18.75" x14ac:dyDescent="0.15">
      <c r="A180" s="32" t="s">
        <v>263</v>
      </c>
      <c r="B180" s="32" t="s">
        <v>83</v>
      </c>
      <c r="C180" s="29" t="s">
        <v>62</v>
      </c>
      <c r="D180" s="31">
        <v>5</v>
      </c>
      <c r="E180" s="32">
        <v>21500</v>
      </c>
    </row>
    <row r="181" spans="1:5" ht="18.75" x14ac:dyDescent="0.15">
      <c r="A181" s="32" t="s">
        <v>264</v>
      </c>
      <c r="B181" s="32" t="s">
        <v>83</v>
      </c>
      <c r="C181" s="29" t="s">
        <v>63</v>
      </c>
      <c r="D181" s="31">
        <v>5.5</v>
      </c>
      <c r="E181" s="32">
        <v>23650</v>
      </c>
    </row>
    <row r="182" spans="1:5" ht="18.75" x14ac:dyDescent="0.15">
      <c r="A182" s="32" t="s">
        <v>265</v>
      </c>
      <c r="B182" s="32" t="s">
        <v>83</v>
      </c>
      <c r="C182" s="29" t="s">
        <v>64</v>
      </c>
      <c r="D182" s="31">
        <v>6</v>
      </c>
      <c r="E182" s="32">
        <v>25800</v>
      </c>
    </row>
    <row r="183" spans="1:5" ht="18.75" x14ac:dyDescent="0.15">
      <c r="A183" s="32" t="s">
        <v>266</v>
      </c>
      <c r="B183" s="32" t="s">
        <v>83</v>
      </c>
      <c r="C183" s="29" t="s">
        <v>65</v>
      </c>
      <c r="D183" s="31">
        <v>6.5</v>
      </c>
      <c r="E183" s="32">
        <v>27950</v>
      </c>
    </row>
    <row r="184" spans="1:5" ht="18.75" x14ac:dyDescent="0.15">
      <c r="A184" s="32" t="s">
        <v>267</v>
      </c>
      <c r="B184" s="32" t="s">
        <v>83</v>
      </c>
      <c r="C184" s="29" t="s">
        <v>66</v>
      </c>
      <c r="D184" s="31">
        <v>7</v>
      </c>
      <c r="E184" s="32">
        <v>30100</v>
      </c>
    </row>
    <row r="185" spans="1:5" ht="18.75" x14ac:dyDescent="0.15">
      <c r="A185" s="32" t="s">
        <v>268</v>
      </c>
      <c r="B185" s="32" t="s">
        <v>83</v>
      </c>
      <c r="C185" s="29" t="s">
        <v>67</v>
      </c>
      <c r="D185" s="31">
        <v>7.5</v>
      </c>
      <c r="E185" s="32">
        <v>32250</v>
      </c>
    </row>
    <row r="186" spans="1:5" ht="18.75" x14ac:dyDescent="0.15">
      <c r="A186" s="32" t="s">
        <v>269</v>
      </c>
      <c r="B186" s="32" t="s">
        <v>83</v>
      </c>
      <c r="C186" s="29" t="s">
        <v>68</v>
      </c>
      <c r="D186" s="31">
        <v>8</v>
      </c>
      <c r="E186" s="32">
        <v>34400</v>
      </c>
    </row>
    <row r="187" spans="1:5" ht="18.75" x14ac:dyDescent="0.15">
      <c r="A187" s="32" t="s">
        <v>270</v>
      </c>
      <c r="B187" s="32" t="s">
        <v>83</v>
      </c>
      <c r="C187" s="29" t="s">
        <v>69</v>
      </c>
      <c r="D187" s="31">
        <v>8.5</v>
      </c>
      <c r="E187" s="32">
        <v>36550</v>
      </c>
    </row>
    <row r="188" spans="1:5" ht="18.75" x14ac:dyDescent="0.15">
      <c r="A188" s="32" t="s">
        <v>271</v>
      </c>
      <c r="B188" s="32" t="s">
        <v>83</v>
      </c>
      <c r="C188" s="29" t="s">
        <v>70</v>
      </c>
      <c r="D188" s="31">
        <v>9</v>
      </c>
      <c r="E188" s="32">
        <v>38700</v>
      </c>
    </row>
    <row r="189" spans="1:5" ht="18.75" x14ac:dyDescent="0.15">
      <c r="A189" s="32" t="s">
        <v>272</v>
      </c>
      <c r="B189" s="32" t="s">
        <v>83</v>
      </c>
      <c r="C189" s="29" t="s">
        <v>71</v>
      </c>
      <c r="D189" s="31">
        <v>9.5</v>
      </c>
      <c r="E189" s="32">
        <v>40850</v>
      </c>
    </row>
    <row r="190" spans="1:5" ht="18.75" x14ac:dyDescent="0.15">
      <c r="A190" s="32" t="s">
        <v>273</v>
      </c>
      <c r="B190" s="32" t="s">
        <v>83</v>
      </c>
      <c r="C190" s="29" t="s">
        <v>72</v>
      </c>
      <c r="D190" s="31">
        <v>10</v>
      </c>
      <c r="E190" s="32">
        <v>43000</v>
      </c>
    </row>
    <row r="191" spans="1:5" ht="18.75" x14ac:dyDescent="0.15">
      <c r="A191" s="32" t="s">
        <v>274</v>
      </c>
      <c r="B191" s="32" t="s">
        <v>83</v>
      </c>
      <c r="C191" s="29" t="s">
        <v>73</v>
      </c>
      <c r="D191" s="31">
        <v>10.5</v>
      </c>
      <c r="E191" s="32">
        <v>45150</v>
      </c>
    </row>
    <row r="192" spans="1:5" ht="18.75" x14ac:dyDescent="0.15">
      <c r="A192" s="32" t="s">
        <v>275</v>
      </c>
      <c r="B192" s="32" t="s">
        <v>83</v>
      </c>
      <c r="C192" s="29" t="s">
        <v>74</v>
      </c>
      <c r="D192" s="31">
        <v>11</v>
      </c>
      <c r="E192" s="32">
        <v>47300</v>
      </c>
    </row>
    <row r="193" spans="1:5" ht="18.75" x14ac:dyDescent="0.15">
      <c r="A193" s="32" t="s">
        <v>276</v>
      </c>
      <c r="B193" s="32" t="s">
        <v>83</v>
      </c>
      <c r="C193" s="29" t="s">
        <v>75</v>
      </c>
      <c r="D193" s="31">
        <v>11.5</v>
      </c>
      <c r="E193" s="32">
        <v>49450</v>
      </c>
    </row>
    <row r="194" spans="1:5" ht="18.75" x14ac:dyDescent="0.15">
      <c r="A194" s="32" t="s">
        <v>277</v>
      </c>
      <c r="B194" s="32" t="s">
        <v>83</v>
      </c>
      <c r="C194" s="29" t="s">
        <v>76</v>
      </c>
      <c r="D194" s="31">
        <v>12</v>
      </c>
      <c r="E194" s="32">
        <v>51600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サービス提供費請求書　</vt:lpstr>
      <vt:lpstr>Sheet1</vt:lpstr>
      <vt:lpstr>'サービス提供費請求書　'!Print_Area</vt:lpstr>
      <vt:lpstr>別表１__2_①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2023-09-28T01:16:47Z</dcterms:created>
  <dcterms:modified xsi:type="dcterms:W3CDTF">2024-06-12T00:58:03Z</dcterms:modified>
</cp:coreProperties>
</file>