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X:\sono-nas2\本部\定例・神奈川 東京 提出\神奈川 横浜市 川﨑市\運営状況点検書（R5年度）\サウス\"/>
    </mc:Choice>
  </mc:AlternateContent>
  <xr:revisionPtr revIDLastSave="0" documentId="13_ncr:1_{E206E161-BF6B-42E0-A734-B00CF177DA9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<sst xmlns="http://schemas.openxmlformats.org/spreadsheetml/2006/main" count="3095" uniqueCount="2602">
  <si>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</si>
  <si>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</si>
  <si>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</si>
  <si>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</si>
  <si>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</si>
  <si>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</si>
  <si>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</si>
  <si>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</si>
  <si>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</si>
  <si>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</si>
  <si>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</si>
  <si>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</si>
  <si>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</si>
  <si>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</si>
  <si>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</si>
  <si>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</si>
  <si>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</si>
  <si>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</si>
  <si>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</si>
  <si>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</si>
  <si>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</si>
  <si>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</si>
  <si>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</si>
  <si>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</si>
  <si>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</si>
  <si>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</si>
  <si>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</si>
  <si>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</si>
  <si>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</si>
  <si>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</si>
  <si>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</si>
  <si>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</si>
  <si>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</si>
  <si>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</si>
  <si>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</si>
  <si>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</si>
  <si>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</si>
  <si>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</si>
  <si>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</si>
  <si>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</si>
  <si>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</si>
  <si>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</si>
  <si>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</si>
  <si>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</si>
  <si>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</si>
  <si>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</si>
  <si>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</si>
  <si>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</si>
  <si>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</si>
  <si>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</si>
  <si>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</si>
  <si>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</si>
  <si>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</si>
  <si>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</si>
  <si>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</si>
  <si>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</si>
  <si>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</si>
  <si>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</si>
  <si>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</si>
  <si>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</si>
  <si>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</si>
  <si>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</si>
  <si>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</si>
  <si>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</si>
  <si>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</si>
  <si>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</si>
  <si>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</si>
  <si>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</si>
  <si>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</si>
  <si>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</si>
  <si>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</si>
  <si>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</si>
  <si>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</si>
  <si>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</si>
  <si>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</si>
  <si>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</si>
  <si>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</si>
  <si>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</si>
  <si>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</si>
  <si>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</si>
  <si>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</si>
  <si>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</si>
  <si>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</si>
  <si>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</si>
  <si>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</si>
  <si>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</si>
  <si>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</si>
  <si>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</si>
  <si>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</si>
  <si>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</si>
  <si>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</si>
  <si>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</si>
  <si>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</si>
  <si>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</si>
  <si>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</si>
  <si>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</si>
  <si>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</si>
  <si>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</si>
  <si>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</si>
  <si>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</si>
  <si>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</si>
  <si>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</si>
  <si>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</si>
  <si>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</si>
  <si>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</si>
  <si>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</si>
  <si>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</si>
  <si>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</si>
  <si>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</si>
  <si>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</si>
  <si>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</si>
  <si>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</si>
  <si>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</si>
  <si>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</si>
  <si>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</si>
  <si>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</si>
  <si>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</si>
  <si>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</si>
  <si>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</si>
  <si>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</si>
  <si>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</si>
  <si>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</si>
  <si>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</si>
  <si>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</si>
  <si>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</si>
  <si>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</si>
  <si>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</si>
  <si>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</si>
  <si>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</si>
  <si>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</si>
  <si>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</si>
  <si>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</si>
  <si>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</si>
  <si>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</si>
  <si>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</si>
  <si>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</si>
  <si>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</si>
  <si>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</si>
  <si>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</si>
  <si>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</si>
  <si>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</si>
  <si>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</si>
  <si>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</si>
  <si>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</si>
  <si>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</si>
  <si>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</si>
  <si>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</si>
  <si>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</si>
  <si>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</si>
  <si>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</si>
  <si>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</si>
  <si>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</si>
  <si>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</si>
  <si>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</si>
  <si>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</si>
  <si>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</si>
  <si>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</si>
  <si>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</si>
  <si>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</si>
  <si>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</si>
  <si>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</si>
  <si>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</si>
  <si>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</si>
  <si>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</si>
  <si>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</si>
  <si>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</si>
  <si>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</si>
  <si>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</si>
  <si>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</si>
  <si>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</si>
  <si>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</si>
  <si>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</si>
  <si>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</si>
  <si>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</si>
  <si>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</si>
  <si>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</si>
  <si>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</si>
  <si>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</si>
  <si>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</si>
  <si>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</si>
  <si>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</si>
  <si>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</si>
  <si>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</si>
  <si>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</si>
  <si>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</si>
  <si>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</si>
  <si>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</si>
  <si>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</si>
  <si>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</si>
  <si>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</si>
  <si>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</si>
  <si>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</si>
  <si>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</si>
  <si>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</si>
  <si>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</si>
  <si>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</si>
  <si>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</si>
  <si>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</si>
  <si>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</si>
  <si>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</si>
  <si>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</si>
  <si>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</si>
  <si>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</si>
  <si>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</si>
  <si>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</si>
  <si>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</si>
  <si>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</si>
  <si>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</si>
  <si>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</si>
  <si>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</si>
  <si>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</si>
  <si>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</si>
  <si>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</si>
  <si>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</si>
  <si>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</si>
  <si>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</si>
  <si>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</si>
  <si>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</si>
  <si>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</si>
  <si>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</si>
  <si>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</si>
  <si>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</si>
  <si>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</si>
  <si>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</si>
  <si>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</si>
  <si>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</si>
  <si>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</si>
  <si>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</si>
  <si>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</si>
  <si>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</si>
  <si>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</si>
  <si>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</si>
  <si>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</si>
  <si>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</si>
  <si>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</si>
  <si>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</si>
  <si>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</si>
  <si>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</si>
  <si>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</si>
  <si>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</si>
  <si>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</si>
  <si>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</si>
  <si>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</si>
  <si>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</si>
  <si>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</si>
  <si>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</si>
  <si>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</si>
  <si>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</si>
  <si>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</si>
  <si>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</si>
  <si>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</si>
  <si>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</si>
  <si>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</si>
  <si>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</si>
  <si>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</si>
  <si>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</si>
  <si>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</si>
  <si>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</si>
  <si>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</si>
  <si>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</si>
  <si>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</si>
  <si>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</si>
  <si>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</si>
  <si>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</si>
  <si>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</si>
  <si>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</si>
  <si>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</si>
  <si>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</si>
  <si>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</si>
  <si>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</si>
  <si>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</si>
  <si>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</si>
  <si>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</si>
  <si>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</si>
  <si>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</si>
  <si>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</si>
  <si>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</si>
  <si>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</si>
  <si>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</si>
  <si>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</si>
  <si>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</si>
  <si>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</si>
  <si>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</si>
  <si>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</si>
  <si>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</si>
  <si>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</si>
  <si>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</si>
  <si>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</si>
  <si>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</si>
  <si>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</si>
  <si>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</si>
  <si>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</si>
  <si>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</si>
  <si>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</si>
  <si>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</si>
  <si>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</si>
  <si>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</si>
  <si>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</si>
  <si>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</si>
  <si>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</si>
  <si>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</si>
  <si>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</si>
  <si>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</si>
  <si>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</si>
  <si>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</si>
  <si>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</si>
  <si>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</si>
  <si>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</si>
  <si>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</si>
  <si>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</si>
  <si>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</si>
  <si>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</si>
  <si>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</si>
  <si>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</si>
  <si>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</si>
  <si>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</si>
  <si>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</si>
  <si>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</si>
  <si>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</si>
  <si>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</si>
  <si>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</si>
  <si>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</si>
  <si>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</si>
  <si>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</si>
  <si>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</si>
  <si>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</si>
  <si>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</si>
  <si>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</si>
  <si>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</si>
  <si>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</si>
  <si>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</si>
  <si>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</si>
  <si>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</si>
  <si>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</si>
  <si>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</si>
  <si>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</si>
  <si>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</si>
  <si>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</si>
  <si>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</si>
  <si>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</si>
  <si>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</si>
  <si>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</si>
  <si>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</si>
  <si>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</si>
  <si>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</si>
  <si>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</si>
  <si>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</si>
  <si>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</si>
  <si>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</si>
  <si>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</si>
  <si>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</si>
  <si>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</si>
  <si>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</si>
  <si>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</si>
  <si>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</si>
  <si>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</si>
  <si>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</si>
  <si>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</si>
  <si>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</si>
  <si>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</si>
  <si>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</si>
  <si>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</si>
  <si>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</si>
  <si>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</si>
  <si>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</si>
  <si>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</si>
  <si>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</si>
  <si>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</si>
  <si>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</si>
  <si>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</si>
  <si>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</si>
  <si>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</si>
  <si>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</si>
  <si>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</si>
  <si>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</si>
  <si>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</si>
  <si>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</si>
  <si>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</si>
  <si>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</si>
  <si>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</si>
  <si>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</si>
  <si>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</si>
  <si>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</si>
  <si>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</si>
  <si>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</si>
  <si>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</si>
  <si>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</si>
  <si>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</si>
  <si>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</si>
  <si>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</si>
  <si>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</si>
  <si>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</si>
  <si>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</si>
  <si>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</si>
  <si>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</si>
  <si>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</si>
  <si>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</si>
  <si>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</si>
  <si>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</si>
  <si>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</si>
  <si>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</si>
  <si>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</si>
  <si>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</si>
  <si>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</si>
  <si>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</si>
  <si>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</si>
  <si>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</si>
  <si>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</si>
  <si>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</si>
  <si>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</si>
  <si>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</si>
  <si>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</si>
  <si>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</si>
  <si>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</si>
  <si>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</si>
  <si>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</si>
  <si>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</si>
  <si>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</si>
  <si>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</si>
  <si>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</si>
  <si>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</si>
  <si>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</si>
  <si>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</si>
  <si>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</si>
  <si>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</si>
  <si>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</si>
  <si>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</si>
  <si>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</si>
  <si>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</si>
  <si>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</si>
  <si>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</si>
  <si>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</si>
  <si>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</si>
  <si>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</si>
  <si>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</si>
  <si>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</si>
  <si>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</si>
  <si>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</si>
  <si>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</si>
  <si>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</si>
  <si>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</si>
  <si>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</si>
  <si>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</si>
  <si>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</si>
  <si>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</si>
  <si>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</si>
  <si>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</si>
  <si>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</si>
  <si>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</si>
  <si>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</si>
  <si>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</si>
  <si>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</si>
  <si>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</si>
  <si>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</si>
  <si>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</si>
  <si>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</si>
  <si>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</si>
  <si>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</si>
  <si>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</si>
  <si>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</si>
  <si>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</si>
  <si>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</si>
  <si>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</si>
  <si>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</si>
  <si>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</si>
  <si>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</si>
  <si>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</si>
  <si>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</si>
  <si>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</si>
  <si>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</si>
  <si>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</si>
  <si>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</si>
  <si>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</si>
  <si>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</si>
  <si>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</si>
  <si>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</si>
  <si>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</si>
  <si>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</si>
  <si>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</si>
  <si>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</si>
  <si>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</si>
  <si>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</si>
  <si>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</si>
  <si>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</si>
  <si>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</si>
  <si>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</si>
  <si>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</si>
  <si>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</si>
  <si>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</si>
  <si>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</si>
  <si>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</si>
  <si>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</si>
  <si>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</si>
  <si>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</si>
  <si>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</si>
  <si>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</si>
  <si>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</si>
  <si>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</si>
  <si>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</si>
  <si>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</si>
  <si>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</si>
  <si>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</si>
  <si>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</si>
  <si>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</si>
  <si>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</si>
  <si>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</si>
  <si>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</si>
  <si>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</si>
  <si>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</si>
  <si>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</si>
  <si>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</si>
  <si>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</si>
  <si>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</si>
  <si>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</si>
  <si>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</si>
  <si>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</si>
  <si>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</si>
  <si>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</si>
  <si>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</si>
  <si>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</si>
  <si>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</si>
  <si>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</si>
  <si>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</si>
  <si>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</si>
  <si>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</si>
  <si>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</si>
  <si>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</si>
  <si>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</si>
  <si>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</si>
  <si>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</si>
  <si>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</si>
  <si>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</si>
  <si>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</si>
  <si>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</si>
  <si>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</si>
  <si>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</si>
  <si>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</si>
  <si>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</si>
  <si>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</si>
  <si>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</si>
  <si>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</si>
  <si>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</si>
  <si>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</si>
  <si>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</si>
  <si>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</si>
  <si>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</si>
  <si>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</si>
  <si>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</si>
  <si>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</si>
  <si>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</si>
  <si>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</si>
  <si>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</si>
  <si>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</si>
  <si>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</si>
  <si>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</si>
  <si>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</si>
  <si>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</si>
  <si>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</si>
  <si>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</si>
  <si>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</si>
  <si>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</si>
  <si>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</si>
  <si>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</si>
  <si>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</si>
  <si>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</si>
  <si>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</si>
  <si>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</si>
  <si>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</si>
  <si>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</si>
  <si>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</si>
  <si>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</si>
  <si>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</si>
  <si>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</si>
  <si>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</si>
  <si>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</si>
  <si>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</si>
  <si>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</si>
  <si>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</si>
  <si>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</si>
  <si>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</si>
  <si>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</si>
  <si>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</si>
  <si>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</si>
  <si>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</si>
  <si>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</si>
  <si>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</si>
  <si>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</si>
  <si>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</si>
  <si>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</si>
  <si>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</si>
  <si>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</si>
  <si>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</si>
  <si>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</si>
  <si>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</si>
  <si>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</si>
  <si>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</si>
  <si>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</si>
  <si>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</si>
  <si>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</si>
  <si>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</si>
  <si>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</si>
  <si>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</si>
  <si>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</si>
  <si>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</si>
  <si>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</si>
  <si>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</si>
  <si>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</si>
  <si>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</si>
  <si>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</si>
  <si>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</si>
  <si>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</si>
  <si>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</si>
  <si>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</si>
  <si>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</si>
  <si>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</si>
  <si>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</si>
  <si>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</si>
  <si>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</si>
  <si>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</si>
  <si>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</si>
  <si>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</si>
  <si>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</si>
  <si>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</si>
  <si>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</si>
  <si>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</si>
  <si>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</si>
  <si>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</si>
  <si>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</si>
  <si>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</si>
  <si>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</si>
  <si>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</si>
  <si>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</si>
  <si>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</si>
  <si>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</si>
  <si>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</si>
  <si>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</si>
  <si>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</si>
  <si>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</si>
  <si>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</si>
  <si>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</si>
  <si>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</si>
  <si>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</si>
  <si>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</si>
  <si>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</si>
  <si>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</si>
  <si>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</si>
  <si>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</si>
  <si>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</si>
  <si>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</si>
  <si>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</si>
  <si>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</si>
  <si>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</si>
  <si>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</si>
  <si>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</si>
  <si>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</si>
  <si>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</si>
  <si>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</si>
  <si>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</si>
  <si>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</si>
  <si>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</si>
  <si>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</si>
  <si>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</si>
  <si>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</si>
  <si>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</si>
  <si>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</si>
  <si>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</si>
  <si>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</si>
  <si>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</si>
  <si>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</si>
  <si>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</si>
  <si>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</si>
  <si>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</si>
  <si>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</si>
  <si>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</si>
  <si>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</si>
  <si>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</si>
  <si>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</si>
  <si>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</si>
  <si>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</si>
  <si>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</si>
  <si>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</si>
  <si>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</si>
  <si>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</si>
  <si>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</si>
  <si>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</si>
  <si>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</si>
  <si>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</si>
  <si>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</si>
  <si>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</si>
  <si>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</si>
  <si>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</si>
  <si>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</si>
  <si>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</si>
  <si>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</si>
  <si>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</si>
  <si>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</si>
  <si>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</si>
  <si>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</si>
  <si>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</si>
  <si>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</si>
  <si>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</si>
  <si>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</si>
  <si>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</si>
  <si>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</si>
  <si>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</si>
  <si>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</si>
  <si>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</si>
  <si>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</si>
  <si>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</si>
  <si>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</si>
  <si>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</si>
  <si>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</si>
  <si>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</si>
  <si>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</si>
  <si>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</si>
  <si>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</si>
  <si>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</si>
  <si>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</si>
  <si>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</si>
  <si>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</si>
  <si>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</si>
  <si>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</si>
  <si>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</si>
  <si>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</si>
  <si>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</si>
  <si>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</si>
  <si>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</si>
  <si>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</si>
  <si>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</si>
  <si>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</si>
  <si>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</si>
  <si>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</si>
  <si>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</si>
  <si>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</si>
  <si>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</si>
  <si>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</si>
  <si>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</si>
  <si>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</si>
  <si>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</si>
  <si>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</si>
  <si>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</si>
  <si>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</si>
  <si>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</si>
  <si>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</si>
  <si>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</si>
  <si>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</si>
  <si>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</si>
  <si>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</si>
  <si>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</si>
  <si>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</si>
  <si>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</si>
  <si>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</si>
  <si>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</si>
  <si>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</si>
  <si>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</si>
  <si>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</si>
  <si>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</si>
  <si>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</si>
  <si>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</si>
  <si>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</si>
  <si>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</si>
  <si>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</si>
  <si>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</si>
  <si>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</si>
  <si>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</si>
  <si>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</si>
  <si>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</si>
  <si>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</si>
  <si>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</si>
  <si>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</si>
  <si>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</si>
  <si>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</si>
  <si>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</si>
  <si>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</si>
  <si>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</si>
  <si>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</si>
  <si>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</si>
  <si>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</si>
  <si>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</si>
  <si>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</si>
  <si>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</si>
  <si>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</si>
  <si>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</si>
  <si>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</si>
  <si>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</si>
  <si>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</si>
  <si>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</si>
  <si>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</si>
  <si>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</si>
  <si>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</si>
  <si>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</si>
  <si>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</si>
  <si>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</si>
  <si>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</si>
  <si>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</si>
  <si>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</si>
  <si>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</si>
  <si>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</si>
  <si>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</si>
  <si>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</si>
  <si>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</si>
  <si>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</si>
  <si>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</si>
  <si>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</si>
  <si>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</si>
  <si>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</si>
  <si>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</si>
  <si>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</si>
  <si>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</si>
  <si>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</si>
  <si>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</si>
  <si>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</si>
  <si>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</si>
  <si>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</si>
  <si>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</si>
  <si>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</si>
  <si>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</si>
  <si>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</si>
  <si>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</si>
  <si>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</si>
  <si>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</si>
  <si>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</si>
  <si>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</si>
  <si>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</si>
  <si>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</si>
  <si>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</si>
  <si>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</si>
  <si>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</si>
  <si>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</si>
  <si>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</si>
  <si>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</si>
  <si>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</si>
  <si>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</si>
  <si>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</si>
  <si>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</si>
  <si>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</si>
  <si>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</si>
  <si>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</si>
  <si>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</si>
  <si>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</si>
  <si>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</si>
  <si>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</si>
  <si>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</si>
  <si>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</si>
  <si>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</si>
  <si>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</si>
  <si>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</si>
  <si>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</si>
  <si>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</si>
  <si>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</si>
  <si>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</si>
  <si>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</si>
  <si>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</si>
  <si>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</si>
  <si>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</si>
  <si>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</si>
  <si>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</si>
  <si>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</si>
  <si>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</si>
  <si>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</si>
  <si>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</si>
  <si>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</si>
  <si>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</si>
  <si>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</si>
  <si>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</si>
  <si>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</si>
  <si>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</si>
  <si>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</si>
  <si>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</si>
  <si>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</si>
  <si>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</si>
  <si>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</si>
  <si>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</si>
  <si>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</si>
  <si>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</si>
  <si>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</si>
  <si>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</si>
  <si>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</si>
  <si>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</si>
  <si>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</si>
  <si>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</si>
  <si>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</si>
  <si>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</si>
  <si>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</si>
  <si>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</si>
  <si>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</si>
  <si>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</si>
  <si>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</si>
  <si>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</si>
  <si>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</si>
  <si>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</si>
  <si>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</si>
  <si>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</si>
  <si>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</si>
  <si>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</si>
  <si>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</si>
  <si>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</si>
  <si>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</si>
  <si>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</si>
  <si>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</si>
  <si>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</si>
  <si>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</si>
  <si>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</si>
  <si>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</si>
  <si>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</si>
  <si>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</si>
  <si>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</si>
  <si>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</si>
  <si>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</si>
  <si>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</si>
  <si>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</si>
  <si>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</si>
  <si>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</si>
  <si>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</si>
  <si>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</si>
  <si>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</si>
  <si>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</si>
  <si>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</si>
  <si>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</si>
  <si>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</si>
  <si>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</si>
  <si>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</si>
  <si>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</si>
  <si>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</si>
  <si>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</si>
  <si>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</si>
  <si>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</si>
  <si>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</si>
  <si>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</si>
  <si>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</si>
  <si>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</si>
  <si>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</si>
  <si>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</si>
  <si>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</si>
  <si>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</si>
  <si>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</si>
  <si>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</si>
  <si>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</si>
  <si>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</si>
  <si>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</si>
  <si>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</si>
  <si>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</si>
  <si>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</si>
  <si>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</si>
  <si>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</si>
  <si>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</si>
  <si>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</si>
  <si>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</si>
  <si>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</si>
  <si>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</si>
  <si>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</si>
  <si>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</si>
  <si>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</si>
  <si>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</si>
  <si>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</si>
  <si>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</si>
  <si>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</si>
  <si>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</si>
  <si>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</si>
  <si>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</si>
  <si>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</si>
  <si>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</si>
  <si>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</si>
  <si>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</si>
  <si>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</si>
  <si>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</si>
  <si>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</si>
  <si>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</si>
  <si>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</si>
  <si>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</si>
  <si>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</si>
  <si>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</si>
  <si>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</si>
  <si>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</si>
  <si>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</si>
  <si>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</si>
  <si>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</si>
  <si>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</si>
  <si>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</si>
  <si>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</si>
  <si>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</si>
  <si>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</si>
  <si>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</si>
  <si>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</si>
  <si>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</si>
  <si>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</si>
  <si>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</si>
  <si>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</si>
  <si>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</si>
  <si>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</si>
  <si>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</si>
  <si>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</si>
  <si>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</si>
  <si>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</si>
  <si>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</si>
  <si>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</si>
  <si>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</si>
  <si>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</si>
  <si>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</si>
  <si>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</si>
  <si>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</si>
  <si>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</si>
  <si>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</si>
  <si>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</si>
  <si>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</si>
  <si>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</si>
  <si>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</si>
  <si>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</si>
  <si>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</si>
  <si>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</si>
  <si>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</si>
  <si>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</si>
  <si>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</si>
  <si>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</si>
  <si>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</si>
  <si>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</si>
  <si>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</si>
  <si>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</si>
  <si>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</si>
  <si>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</si>
  <si>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</si>
  <si>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</si>
  <si>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</si>
  <si>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</si>
  <si>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</si>
  <si>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</si>
  <si>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</si>
  <si>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</si>
  <si>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</si>
  <si>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</si>
  <si>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</si>
  <si>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</si>
  <si>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</si>
  <si>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</si>
  <si>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</si>
  <si>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</si>
  <si>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</si>
  <si>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</si>
  <si>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</si>
  <si>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</si>
  <si>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</si>
  <si>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</si>
  <si>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</si>
  <si>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</si>
  <si>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</si>
  <si>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</si>
  <si>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</si>
  <si>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</si>
  <si>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</si>
  <si>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</si>
  <si>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</si>
  <si>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</si>
  <si>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</si>
  <si>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</si>
  <si>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</si>
  <si>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</si>
  <si>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</si>
  <si>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</si>
  <si>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</si>
  <si>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</si>
  <si>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</si>
  <si>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</si>
  <si>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</si>
  <si>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</si>
  <si>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</si>
  <si>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</si>
  <si>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</si>
  <si>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</si>
  <si>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</si>
  <si>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</si>
  <si>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</si>
  <si>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</si>
  <si>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</si>
  <si>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</si>
  <si>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</si>
  <si>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</si>
  <si>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</si>
  <si>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</si>
  <si>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</si>
  <si>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</si>
  <si>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</si>
  <si>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</si>
  <si>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</si>
  <si>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</si>
  <si>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</si>
  <si>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</si>
  <si>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</si>
  <si>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</si>
  <si>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</si>
  <si>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</si>
  <si>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</si>
  <si>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</si>
  <si>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</si>
  <si>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</si>
  <si>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</si>
  <si>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</si>
  <si>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</si>
  <si>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</si>
  <si>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</si>
  <si>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</si>
  <si>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</si>
  <si>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</si>
  <si>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</si>
  <si>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</si>
  <si>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</si>
  <si>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</si>
  <si>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</si>
  <si>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</si>
  <si>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</si>
  <si>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</si>
  <si>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</si>
  <si>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</si>
  <si>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</si>
  <si>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</si>
  <si>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</si>
  <si>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</si>
  <si>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</si>
  <si>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</si>
  <si>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</si>
  <si>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</si>
  <si>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</si>
  <si>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</si>
  <si>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</si>
  <si>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</si>
  <si>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</si>
  <si>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</si>
  <si>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</si>
  <si>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</si>
  <si>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</si>
  <si>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</si>
  <si>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</si>
  <si>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</si>
  <si>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</si>
  <si>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</si>
  <si>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</si>
  <si>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</si>
  <si>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</si>
  <si>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</si>
  <si>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</si>
  <si>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</si>
  <si>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</si>
  <si>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</si>
  <si>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</si>
  <si>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</si>
  <si>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</si>
  <si>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</si>
  <si>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</si>
  <si>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</si>
  <si>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</si>
  <si>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</si>
  <si>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</si>
  <si>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</si>
  <si>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</si>
  <si>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</si>
  <si>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</si>
  <si>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</si>
  <si>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</si>
  <si>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</si>
  <si>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</si>
  <si>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</si>
  <si>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</si>
  <si>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</si>
  <si>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</si>
  <si>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</si>
  <si>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</si>
  <si>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</si>
  <si>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</si>
  <si>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</si>
  <si>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</si>
  <si>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</si>
  <si>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</si>
  <si>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</si>
  <si>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</si>
  <si>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</si>
  <si>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</si>
  <si>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</si>
  <si>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</si>
  <si>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</si>
  <si>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</si>
  <si>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</si>
  <si>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</si>
  <si>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</si>
  <si>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</si>
  <si>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</si>
  <si>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</si>
  <si>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</si>
  <si>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</si>
  <si>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</si>
  <si>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</si>
  <si>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</si>
  <si>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</si>
  <si>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</si>
  <si>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</si>
  <si>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</si>
  <si>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</si>
  <si>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</si>
  <si>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</si>
  <si>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</si>
  <si>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</si>
  <si>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</si>
  <si>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</si>
  <si>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</si>
  <si>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</si>
  <si>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</si>
  <si>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</si>
  <si>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</si>
  <si>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</si>
  <si>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</si>
  <si>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</si>
  <si>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</si>
  <si>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</si>
  <si>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</si>
  <si>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</si>
  <si>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</si>
  <si>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</si>
  <si>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</si>
  <si>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</si>
  <si>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</si>
  <si>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</si>
  <si>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</si>
  <si>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</si>
  <si>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</si>
  <si>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</si>
  <si>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</si>
  <si>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</si>
  <si>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</si>
  <si>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</si>
  <si>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</si>
  <si>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</si>
  <si>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</si>
  <si>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</si>
  <si>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</si>
  <si>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</si>
  <si>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</si>
  <si>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</si>
  <si>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</si>
  <si>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</si>
  <si>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</si>
  <si>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</si>
  <si>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</si>
  <si>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</si>
  <si>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</si>
  <si>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</si>
  <si>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</si>
  <si>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</si>
  <si>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</si>
  <si>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</si>
  <si>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</si>
  <si>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</si>
  <si>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</si>
  <si>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</si>
  <si>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</si>
  <si>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</si>
  <si>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</si>
  <si>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</si>
  <si>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</si>
  <si>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</si>
  <si>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</si>
  <si>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</si>
  <si>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</si>
  <si>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</si>
  <si>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</si>
  <si>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</si>
  <si>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</si>
  <si>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</si>
  <si>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</si>
  <si>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</si>
  <si>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</si>
  <si>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</si>
  <si>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</si>
  <si>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</si>
  <si>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</si>
  <si>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</si>
  <si>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</si>
  <si>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</si>
  <si>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</si>
  <si>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</si>
  <si>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</si>
  <si>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</si>
  <si>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</si>
  <si>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</si>
  <si>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</si>
  <si>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</si>
  <si>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</si>
  <si>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</si>
  <si>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</si>
  <si>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</si>
  <si>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</si>
  <si>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</si>
  <si>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</si>
  <si>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</si>
  <si>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</si>
  <si>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</si>
  <si>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</si>
  <si>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</si>
  <si>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</si>
  <si>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</si>
  <si>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</si>
  <si>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</si>
  <si>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</si>
  <si>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</si>
  <si>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</si>
  <si>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</si>
  <si>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</si>
  <si>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</si>
  <si>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</si>
  <si>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</si>
  <si>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</si>
  <si>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</si>
  <si>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</si>
  <si>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</si>
  <si>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</si>
  <si>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</si>
  <si>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</si>
  <si>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</si>
  <si>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</si>
  <si>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</si>
  <si>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</si>
  <si>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</si>
  <si>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</si>
  <si>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</si>
  <si>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</si>
  <si>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</si>
  <si>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</si>
  <si>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</si>
  <si>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</si>
  <si>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</si>
  <si>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</si>
  <si>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</si>
  <si>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</si>
  <si>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</si>
  <si>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</si>
  <si>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</si>
  <si>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</si>
  <si>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</si>
  <si>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</si>
  <si>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</si>
  <si>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</si>
  <si>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</si>
  <si>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</si>
  <si>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</si>
  <si>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</si>
  <si>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</si>
  <si>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</si>
  <si>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</si>
  <si>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</si>
  <si>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</si>
  <si>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</si>
  <si>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</si>
  <si>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</si>
  <si>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</si>
  <si>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</si>
  <si>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</si>
  <si>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</si>
  <si>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</si>
  <si>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</si>
  <si>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</si>
  <si>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</si>
  <si>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</si>
  <si>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</si>
  <si>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</si>
  <si>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</si>
  <si>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</si>
  <si>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</si>
  <si>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</si>
  <si>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</si>
  <si>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</si>
  <si>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</si>
  <si>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</si>
  <si>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</si>
  <si>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</si>
  <si>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</si>
  <si>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</si>
  <si>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</si>
  <si>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</si>
  <si>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</si>
  <si>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</si>
  <si>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</si>
  <si>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</si>
  <si>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</si>
  <si>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</si>
  <si>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</si>
  <si>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</si>
  <si>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</si>
  <si>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</si>
  <si>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</si>
  <si>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</si>
  <si>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</si>
  <si>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</si>
  <si>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</si>
  <si>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</si>
  <si>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</si>
  <si>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</si>
  <si>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</si>
  <si>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</si>
  <si>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</si>
  <si>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</si>
  <si>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</si>
  <si>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</si>
  <si>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</si>
  <si>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</si>
  <si>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</si>
  <si>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</si>
  <si>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</si>
  <si>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</si>
  <si>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</si>
  <si>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</si>
  <si>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</si>
  <si>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</si>
  <si>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</si>
  <si>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</si>
  <si>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</si>
  <si>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</si>
  <si>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</si>
  <si>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</si>
  <si>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</si>
  <si>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</si>
  <si>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</si>
  <si>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</si>
  <si>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</si>
  <si>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</si>
  <si>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</si>
  <si>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</si>
  <si>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</si>
  <si>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</si>
  <si>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</si>
  <si>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</si>
  <si>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</si>
  <si>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</si>
  <si>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</si>
  <si>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</si>
  <si>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</si>
  <si>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</si>
  <si>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</si>
  <si>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</si>
  <si>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</si>
  <si>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</si>
  <si>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</si>
  <si>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</si>
  <si>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</si>
  <si>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</si>
  <si>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</si>
  <si>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</si>
  <si>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</si>
  <si>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</si>
  <si>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</si>
  <si>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</si>
  <si>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</si>
  <si>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</si>
  <si>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</si>
  <si>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</si>
  <si>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</si>
  <si>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</si>
  <si>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</si>
  <si>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</si>
  <si>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</si>
  <si>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</si>
  <si>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</si>
  <si>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</si>
  <si>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</si>
  <si>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</si>
  <si>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</si>
  <si>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</si>
  <si>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</si>
  <si>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</si>
  <si>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</si>
  <si>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</si>
  <si>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</si>
  <si>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</si>
  <si>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</si>
  <si>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</si>
  <si>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</si>
  <si>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</si>
  <si>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</si>
  <si>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</si>
  <si>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</si>
  <si>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</si>
  <si>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</si>
  <si>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</si>
  <si>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</si>
  <si>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</si>
  <si>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</si>
  <si>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</si>
  <si>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</si>
  <si>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</si>
  <si>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</si>
  <si>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</si>
  <si>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</si>
  <si>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</si>
  <si>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</si>
  <si>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</si>
  <si>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</si>
  <si>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</si>
  <si>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</si>
  <si>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</si>
  <si>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</si>
  <si>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</si>
  <si>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</si>
  <si>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</si>
  <si>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</si>
  <si>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</si>
  <si>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</si>
  <si>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</si>
  <si>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</si>
  <si>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</si>
  <si>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</si>
  <si>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</si>
  <si>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</si>
  <si>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</si>
  <si>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</si>
  <si>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</si>
  <si>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</si>
  <si>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</si>
  <si>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</si>
  <si>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</si>
  <si>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</si>
  <si>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</si>
  <si>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</si>
  <si>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</si>
  <si>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</si>
  <si>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</si>
  <si>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</si>
  <si>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</si>
  <si>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</si>
  <si>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</si>
  <si>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</si>
  <si>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</si>
  <si>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</si>
  <si>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</si>
  <si>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</si>
  <si>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</si>
  <si>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</si>
  <si>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</si>
  <si>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</si>
  <si>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</si>
  <si>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</si>
  <si>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</si>
  <si>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</si>
  <si>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</si>
  <si>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</si>
  <si>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</si>
  <si>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</si>
  <si>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</si>
  <si>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</si>
  <si>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</si>
  <si>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</si>
  <si>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</si>
  <si>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</si>
  <si>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</si>
  <si>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</si>
  <si>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</si>
  <si>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</si>
  <si>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</si>
  <si>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</si>
  <si>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</si>
  <si>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</si>
  <si>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</si>
  <si>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</si>
  <si>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</si>
  <si>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</si>
  <si>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</si>
  <si>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</si>
  <si>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</si>
  <si>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</si>
  <si>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</si>
  <si>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</si>
  <si>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</si>
  <si>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</si>
  <si>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</si>
  <si>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</si>
  <si>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</si>
  <si>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</si>
  <si>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</si>
  <si>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</si>
  <si>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</si>
  <si>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</si>
  <si>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</si>
  <si>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</si>
  <si>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</si>
  <si>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</si>
  <si>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</si>
  <si>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</si>
  <si>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</si>
  <si>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</si>
  <si>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</si>
  <si>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</si>
  <si>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</si>
  <si>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</si>
  <si>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</si>
  <si>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</si>
  <si>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</si>
  <si>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</si>
  <si>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</si>
  <si>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</si>
  <si>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</si>
  <si>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</si>
  <si>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</si>
  <si>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</si>
  <si>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</si>
  <si>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</si>
  <si>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</si>
  <si>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</si>
  <si>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</si>
  <si>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</si>
  <si>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</si>
  <si>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</si>
  <si>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</si>
  <si>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</si>
  <si>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</si>
  <si>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</si>
  <si>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</si>
  <si>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</si>
  <si>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</si>
  <si>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</si>
  <si>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</si>
  <si>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</si>
  <si>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</si>
  <si>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</si>
  <si>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</si>
  <si>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</si>
  <si>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</si>
  <si>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</si>
  <si>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</si>
  <si>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</si>
  <si>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</si>
  <si>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</si>
  <si>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</si>
  <si>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</si>
  <si>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</si>
  <si>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</si>
  <si>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</si>
  <si>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</si>
  <si>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</si>
  <si>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</si>
  <si>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</si>
  <si>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</si>
  <si>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</si>
  <si>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</si>
  <si>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</si>
  <si>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</si>
  <si>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</si>
  <si>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</si>
  <si>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</si>
  <si>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</si>
  <si>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</si>
  <si>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</si>
  <si>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</si>
  <si>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</si>
  <si>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</si>
  <si>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</si>
  <si>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</si>
  <si>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</si>
  <si>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</si>
  <si>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</si>
  <si>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</si>
  <si>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</si>
  <si>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</si>
  <si>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</si>
  <si>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</si>
  <si>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</si>
  <si>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</si>
  <si>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</si>
  <si>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</si>
  <si>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</si>
  <si>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</si>
  <si>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</si>
  <si>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</si>
  <si>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</si>
  <si>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</si>
  <si>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</si>
  <si>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</si>
  <si>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</si>
  <si>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</si>
  <si>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</si>
  <si>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</si>
  <si>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</si>
  <si>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</si>
  <si>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</si>
  <si>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</si>
  <si>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</si>
  <si>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</si>
  <si>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</si>
  <si>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</si>
  <si>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</si>
  <si>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</si>
  <si>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</si>
  <si>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</si>
  <si>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</si>
  <si>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</si>
  <si>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</si>
  <si>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</si>
  <si>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</si>
  <si>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</si>
  <si>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</si>
  <si>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</si>
  <si>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</si>
  <si>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</si>
  <si>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</si>
  <si>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</si>
  <si>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</si>
  <si>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</si>
  <si>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</si>
  <si>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</si>
  <si>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</si>
  <si>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</si>
  <si>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</si>
  <si>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</si>
  <si>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</si>
  <si>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</si>
  <si>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</si>
  <si>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</si>
  <si>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</si>
  <si>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</si>
  <si>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</si>
  <si>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</si>
  <si>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</si>
  <si>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</si>
  <si>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</si>
  <si>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</si>
  <si>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</si>
  <si>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</si>
  <si>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</si>
  <si>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</si>
  <si>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</si>
  <si>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</si>
  <si>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</si>
  <si>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</si>
  <si>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</si>
  <si>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</si>
  <si>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</si>
  <si>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</si>
  <si>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</si>
  <si>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</si>
  <si>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</si>
  <si>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</si>
  <si>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</si>
  <si>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</si>
  <si>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</si>
  <si>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</si>
  <si>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</si>
  <si>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</si>
  <si>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</si>
  <si>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</si>
  <si>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</si>
  <si>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</si>
  <si>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</si>
  <si>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</si>
  <si>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</si>
  <si>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</si>
  <si>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</si>
  <si>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</si>
  <si>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</si>
  <si>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</si>
  <si>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</si>
  <si>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</si>
  <si>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</si>
  <si>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</si>
  <si>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</si>
  <si>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</si>
  <si>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</si>
  <si>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</si>
  <si>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</si>
  <si>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</si>
  <si>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</si>
  <si>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</si>
  <si>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</si>
  <si>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</si>
  <si>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</si>
  <si>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</si>
  <si>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</si>
  <si>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</si>
  <si>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</si>
  <si>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</si>
  <si>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</si>
  <si>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</si>
  <si>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</si>
  <si>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</si>
  <si>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</si>
  <si>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</si>
  <si>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</si>
  <si>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</si>
  <si>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</si>
  <si>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</si>
  <si>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</si>
  <si>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</si>
  <si>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</si>
  <si>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</si>
  <si>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</si>
  <si>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</si>
  <si>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</si>
  <si>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</si>
  <si>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</si>
  <si>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</si>
  <si>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</si>
  <si>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</si>
  <si>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</si>
  <si>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</si>
  <si>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</si>
  <si>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</si>
  <si>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</si>
  <si>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</si>
  <si>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</si>
  <si>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</si>
  <si>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</si>
  <si>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</si>
  <si>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</si>
  <si>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</si>
  <si>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</si>
  <si>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</si>
  <si>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</si>
  <si>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</si>
  <si>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</si>
  <si>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</si>
  <si>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</si>
  <si>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</si>
  <si>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</si>
  <si>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</si>
  <si>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</si>
  <si>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</si>
  <si>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</si>
  <si>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</si>
  <si>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</si>
  <si>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</si>
  <si>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</si>
  <si>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</si>
  <si>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</si>
  <si>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</si>
  <si>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</si>
  <si>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</si>
  <si>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</si>
  <si>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</si>
  <si>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</si>
  <si>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</si>
  <si>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</si>
  <si>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</si>
  <si>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</si>
  <si>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</si>
  <si>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</si>
  <si>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</si>
  <si>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</si>
  <si>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</si>
  <si>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</si>
  <si>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</si>
  <si>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</si>
  <si>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</si>
  <si>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</si>
  <si>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</si>
  <si>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</si>
  <si>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</si>
  <si>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</si>
  <si>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</si>
  <si>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</si>
  <si>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</si>
  <si>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</si>
  <si>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</si>
  <si>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</si>
  <si>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</si>
  <si>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</si>
  <si>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</si>
  <si>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</si>
  <si>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</si>
  <si>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</si>
  <si>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</si>
  <si>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</si>
  <si>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</si>
  <si>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</si>
  <si>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</si>
  <si>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</si>
  <si>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</si>
  <si>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</si>
  <si>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</si>
  <si>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</si>
  <si>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</si>
  <si>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</si>
  <si>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</si>
  <si>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</si>
  <si>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</si>
  <si>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</si>
  <si>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</si>
  <si>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</si>
  <si>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</si>
  <si>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</si>
  <si>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</si>
  <si>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</si>
  <si>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</si>
  <si>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</si>
  <si>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</si>
  <si>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</si>
  <si>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</si>
  <si>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</si>
  <si>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</si>
  <si>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</si>
  <si>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</si>
  <si>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</si>
  <si>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</si>
  <si>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</si>
  <si>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</si>
  <si>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</si>
  <si>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</si>
  <si>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</si>
  <si>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</si>
  <si>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</si>
  <si>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</si>
  <si>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</si>
  <si>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</si>
  <si>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</si>
  <si>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</si>
  <si>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</si>
  <si>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</si>
  <si>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</si>
  <si>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</si>
  <si>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</si>
  <si>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</si>
  <si>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</si>
  <si>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</si>
  <si>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</si>
  <si>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</si>
  <si>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</si>
  <si>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</si>
  <si>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</si>
  <si>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</si>
  <si>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</si>
  <si>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</si>
  <si>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</si>
  <si>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</si>
  <si>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</si>
  <si>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</si>
  <si>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</si>
  <si>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</si>
  <si>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</si>
  <si>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</si>
  <si>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</si>
  <si>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</si>
  <si>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</si>
  <si>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</si>
  <si>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</si>
  <si>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</si>
  <si>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</si>
  <si>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</si>
  <si>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</si>
  <si>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</si>
  <si>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</si>
  <si>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</si>
  <si>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</si>
  <si>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</si>
  <si>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</si>
  <si>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</si>
  <si>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</si>
  <si>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</si>
  <si>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</si>
  <si>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</si>
  <si>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</si>
  <si>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</si>
  <si>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</si>
  <si>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</si>
  <si>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</si>
  <si>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</si>
  <si>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</si>
  <si>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</si>
  <si>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</si>
  <si>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</si>
  <si>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</si>
  <si>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</si>
  <si>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</si>
  <si>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</si>
  <si>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</si>
  <si>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</si>
  <si>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</si>
  <si>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</si>
  <si>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</si>
  <si>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</si>
  <si>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</si>
  <si>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</si>
  <si>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</si>
  <si>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</si>
  <si>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</si>
  <si>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</si>
  <si>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</si>
  <si>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</si>
  <si>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</si>
  <si>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</si>
  <si>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</si>
  <si>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</si>
  <si>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</si>
  <si>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</si>
  <si>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</si>
  <si>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</si>
  <si>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</si>
  <si>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</si>
  <si>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</si>
  <si>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</si>
  <si>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</si>
  <si>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</si>
  <si>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</si>
  <si>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</si>
  <si>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</si>
  <si>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</si>
  <si>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</si>
  <si>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</si>
  <si>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</si>
  <si>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</si>
  <si>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</si>
  <si>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</si>
  <si>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</si>
  <si>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</si>
  <si>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</si>
  <si>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</si>
  <si>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</si>
  <si>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</si>
  <si>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</si>
  <si>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</si>
  <si>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</si>
  <si>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</si>
  <si>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</si>
  <si>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</si>
  <si>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</si>
  <si>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</si>
  <si>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</si>
  <si>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</si>
  <si>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</si>
  <si>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</si>
  <si>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</si>
  <si>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</si>
  <si>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</si>
  <si>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</si>
  <si>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</si>
  <si>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</si>
  <si>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</si>
  <si>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</si>
  <si>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</si>
  <si>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</si>
  <si>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</si>
  <si>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</si>
  <si>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</si>
  <si>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</si>
  <si>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</si>
  <si>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</si>
  <si>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</si>
  <si>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</si>
  <si>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</si>
  <si>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</si>
  <si>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</si>
  <si>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</si>
  <si>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</si>
  <si>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</si>
  <si>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</si>
  <si>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</si>
  <si>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</si>
  <si>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</si>
  <si>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</si>
  <si>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</si>
  <si>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</si>
  <si>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</si>
  <si>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</si>
  <si>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</si>
  <si>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</si>
  <si>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</si>
  <si>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</si>
  <si>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</si>
  <si>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</si>
  <si>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</si>
  <si>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</si>
  <si>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</si>
  <si>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</si>
  <si>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</si>
  <si>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</si>
  <si>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</si>
  <si>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</si>
  <si>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</si>
  <si>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</si>
  <si>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</si>
  <si>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</si>
  <si>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</si>
  <si>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</si>
  <si>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</si>
  <si>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</si>
  <si>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</si>
  <si>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</si>
  <si>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</si>
  <si>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</si>
  <si>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</si>
  <si>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</si>
  <si>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</si>
  <si>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</si>
  <si>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</si>
  <si>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</si>
  <si>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</si>
  <si>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</si>
  <si>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</si>
  <si>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</si>
  <si>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</si>
  <si>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</si>
  <si>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</si>
  <si>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</si>
  <si>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</si>
  <si>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</si>
  <si>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</si>
  <si>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</si>
  <si>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</si>
  <si>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</si>
  <si>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</si>
  <si>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</si>
  <si>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</si>
  <si>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</si>
  <si>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</si>
  <si>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</si>
  <si>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</si>
  <si>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</si>
  <si>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</si>
  <si>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</si>
  <si>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</si>
  <si>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</si>
  <si>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</si>
  <si>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</si>
  <si>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</si>
  <si>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</si>
  <si>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</si>
  <si>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</si>
  <si>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</si>
  <si>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</si>
  <si>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</si>
  <si>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</si>
  <si>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</si>
  <si>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</si>
  <si>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</si>
  <si>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</si>
  <si>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</si>
  <si>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</si>
  <si>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</si>
  <si>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</si>
  <si>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</si>
  <si>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</si>
  <si>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</si>
  <si>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</si>
  <si>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</si>
  <si>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</si>
  <si>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</si>
  <si>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</si>
  <si>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</si>
  <si>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</si>
  <si>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</si>
  <si>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</si>
  <si>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</si>
  <si>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</si>
  <si>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</si>
  <si>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</si>
  <si>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</si>
  <si>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</si>
  <si>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</si>
  <si>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</si>
  <si>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</si>
  <si>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</si>
  <si>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</si>
  <si>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</si>
  <si>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</si>
  <si>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</si>
  <si>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</si>
  <si>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</si>
  <si>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</si>
  <si>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</si>
  <si>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</si>
  <si>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</si>
  <si>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</si>
  <si>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</si>
  <si>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</si>
  <si>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</si>
  <si>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</si>
  <si>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</si>
  <si>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</si>
  <si>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</si>
  <si>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</si>
  <si>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</si>
  <si>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</si>
  <si>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</si>
  <si>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</si>
  <si>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</si>
  <si>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</si>
  <si>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</si>
  <si>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</si>
  <si>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</si>
  <si>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</si>
  <si>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</si>
  <si>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</si>
  <si>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</si>
  <si>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</si>
  <si>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</si>
  <si>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</si>
  <si>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</si>
  <si>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</si>
  <si>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</si>
  <si>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</si>
  <si>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</si>
  <si>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</si>
  <si>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</si>
  <si>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</si>
  <si>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</si>
  <si>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</si>
  <si>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</si>
  <si>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</si>
  <si>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</si>
  <si>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</si>
  <si>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</si>
  <si>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</si>
  <si>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</si>
  <si>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</si>
  <si>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</si>
  <si>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</si>
  <si>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</si>
  <si>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</si>
  <si>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</si>
  <si>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</si>
  <si>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</si>
  <si>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</si>
  <si>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</si>
  <si>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</si>
  <si>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</si>
  <si>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</si>
  <si>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</si>
  <si>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</si>
  <si>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</si>
  <si>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</si>
  <si>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</si>
  <si>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</si>
  <si>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</si>
  <si>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</si>
  <si>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</si>
  <si>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</si>
  <si>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</si>
  <si>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</si>
  <si>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</si>
  <si>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</si>
  <si>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</si>
  <si>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</si>
  <si>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</si>
  <si>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</si>
  <si>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</si>
  <si>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</si>
  <si>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</si>
  <si>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</si>
  <si>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</si>
  <si>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</si>
  <si>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</si>
  <si>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</si>
  <si>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</si>
  <si>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</si>
  <si>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</si>
  <si>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</si>
  <si>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</si>
  <si>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</si>
  <si>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</si>
  <si>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</si>
  <si>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</si>
  <si>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</si>
  <si>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</si>
  <si>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</si>
  <si>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</si>
  <si>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</si>
  <si>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</si>
  <si>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</si>
  <si>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</si>
  <si>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</si>
  <si>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</si>
  <si>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</si>
  <si>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</si>
  <si>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</si>
  <si>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</si>
  <si>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</si>
  <si>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</si>
  <si>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</si>
  <si>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</si>
  <si>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</si>
  <si>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</si>
  <si>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</si>
  <si>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</si>
  <si>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</si>
  <si>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</si>
  <si>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</si>
  <si>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</si>
  <si>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</si>
  <si>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</si>
  <si>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</si>
  <si>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</si>
  <si>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</si>
  <si>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</si>
  <si>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</si>
  <si>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</si>
  <si>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</si>
  <si>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</si>
  <si>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</si>
  <si>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</si>
  <si>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</si>
  <si>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</si>
  <si>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</si>
  <si>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</si>
  <si>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</si>
  <si>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</si>
  <si>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</si>
  <si>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</si>
  <si>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</si>
  <si>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</si>
  <si>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</si>
  <si>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</si>
  <si>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</si>
  <si>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</si>
  <si>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</si>
  <si>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</si>
  <si>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</si>
  <si>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</si>
  <si>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</si>
  <si>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</si>
  <si>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</si>
  <si>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</si>
  <si>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</si>
  <si>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</si>
  <si>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</si>
  <si>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</si>
  <si>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</si>
  <si>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</si>
  <si>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</si>
  <si>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</si>
  <si>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</si>
  <si>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</si>
  <si>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</si>
  <si>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</si>
  <si>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</si>
  <si>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</si>
  <si>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</si>
  <si>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</si>
  <si>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</si>
  <si>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</si>
  <si>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</si>
  <si>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</si>
  <si>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</si>
  <si>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</si>
  <si>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</si>
  <si>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</si>
  <si>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</si>
  <si>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</si>
  <si>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</si>
  <si>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</si>
  <si>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</si>
  <si>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</si>
  <si>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</si>
  <si>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</si>
  <si>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</si>
  <si>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</si>
  <si>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</si>
  <si>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</si>
  <si>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</si>
  <si>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</si>
  <si>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</si>
  <si>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</si>
  <si>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</si>
  <si>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</si>
  <si>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</si>
  <si>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</si>
  <si>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</si>
  <si>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</si>
  <si>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</si>
  <si>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</si>
  <si>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</si>
  <si>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</si>
  <si>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</si>
  <si>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</si>
  <si>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</si>
  <si>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</si>
  <si>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</si>
  <si>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</si>
  <si>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</si>
  <si>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</si>
  <si>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</si>
  <si>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</si>
  <si>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</si>
  <si>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</si>
  <si>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</si>
  <si>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</si>
  <si>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</si>
  <si>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</si>
  <si>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</si>
  <si>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</si>
  <si>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</si>
  <si>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</si>
  <si>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</si>
  <si>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</si>
  <si>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</si>
  <si>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</si>
  <si>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</si>
  <si>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</si>
  <si>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</si>
  <si>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</si>
  <si>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</si>
  <si>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</si>
  <si>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</si>
  <si>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</si>
  <si>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</si>
  <si>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</si>
  <si>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</si>
  <si>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</si>
  <si>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</si>
  <si>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</si>
  <si>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</si>
  <si>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</si>
  <si>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</si>
  <si>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</si>
  <si>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</si>
  <si>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</si>
  <si>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</si>
  <si>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</si>
  <si>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</si>
  <si>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</si>
  <si>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</si>
  <si>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</si>
  <si>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</si>
  <si>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</si>
  <si>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</si>
  <si>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</si>
  <si>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</si>
  <si>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</si>
  <si>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</si>
  <si>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</si>
  <si>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</si>
  <si>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</si>
  <si>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</si>
  <si>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</si>
  <si>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</si>
  <si>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</si>
  <si>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</si>
  <si>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</si>
  <si>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</si>
  <si>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</si>
  <si>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</si>
  <si>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</si>
  <si>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</si>
  <si>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</si>
  <si>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</si>
  <si>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</si>
  <si>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</si>
  <si>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</si>
  <si>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</si>
  <si>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</si>
  <si>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</si>
  <si>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</si>
  <si>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</si>
  <si>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</si>
  <si>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</si>
  <si>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</si>
  <si>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</si>
  <si>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</si>
  <si>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</si>
  <si>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</si>
  <si>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</si>
  <si>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</si>
  <si>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</si>
  <si>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</si>
  <si>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</si>
  <si>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</si>
  <si>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</si>
  <si>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</si>
  <si>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</si>
  <si>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</si>
  <si>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</si>
  <si>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</si>
  <si>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</si>
  <si>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</si>
  <si>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</si>
  <si>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</si>
  <si>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</si>
  <si>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</si>
  <si>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</si>
  <si>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</si>
  <si>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</si>
  <si>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</si>
  <si>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</si>
  <si>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</si>
  <si>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</si>
  <si>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</si>
  <si>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</si>
  <si>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</si>
  <si>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</si>
  <si>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</si>
  <si>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</si>
  <si>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</si>
  <si>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</si>
  <si>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齋藤　英雄</t>
    <rPh sb="0" eb="2">
      <t>サイトウ</t>
    </rPh>
    <rPh sb="3" eb="5">
      <t>ヒデオ</t>
    </rPh>
    <phoneticPr fontId="1"/>
  </si>
  <si>
    <t>施設長</t>
    <rPh sb="0" eb="2">
      <t>シセツ</t>
    </rPh>
    <rPh sb="2" eb="3">
      <t>チョウ</t>
    </rPh>
    <phoneticPr fontId="1"/>
  </si>
  <si>
    <t>２　法人</t>
  </si>
  <si>
    <t>５　営利法人</t>
    <rPh sb="2" eb="4">
      <t>エイリ</t>
    </rPh>
    <rPh sb="4" eb="6">
      <t>ホウジン</t>
    </rPh>
    <phoneticPr fontId="1"/>
  </si>
  <si>
    <t>ゆうげんがいしゃ　しょうなんふれあいのその</t>
    <phoneticPr fontId="1"/>
  </si>
  <si>
    <t>有限会社　湘南ふれあいの園</t>
    <rPh sb="0" eb="2">
      <t>ユウゲン</t>
    </rPh>
    <rPh sb="2" eb="4">
      <t>ガイシャ</t>
    </rPh>
    <rPh sb="5" eb="7">
      <t>ショウナン</t>
    </rPh>
    <rPh sb="12" eb="13">
      <t>ソノ</t>
    </rPh>
    <phoneticPr fontId="1"/>
  </si>
  <si>
    <t>2021002010826</t>
    <phoneticPr fontId="1"/>
  </si>
  <si>
    <t>神奈川県茅ケ崎市茅ヶ崎2-2</t>
    <rPh sb="0" eb="4">
      <t>カナガワケン</t>
    </rPh>
    <rPh sb="4" eb="8">
      <t>チガサキシ</t>
    </rPh>
    <rPh sb="8" eb="11">
      <t>チガサキ</t>
    </rPh>
    <phoneticPr fontId="1"/>
  </si>
  <si>
    <t>0467</t>
    <phoneticPr fontId="1"/>
  </si>
  <si>
    <t>86</t>
    <phoneticPr fontId="1"/>
  </si>
  <si>
    <t>6534</t>
    <phoneticPr fontId="1"/>
  </si>
  <si>
    <t>0467</t>
    <phoneticPr fontId="1"/>
  </si>
  <si>
    <t>87</t>
    <phoneticPr fontId="1"/>
  </si>
  <si>
    <t>5119</t>
    <phoneticPr fontId="1"/>
  </si>
  <si>
    <t>sono-jimu</t>
    <phoneticPr fontId="1"/>
  </si>
  <si>
    <t>fureai-g.or.jp</t>
    <phoneticPr fontId="1"/>
  </si>
  <si>
    <t>http://</t>
  </si>
  <si>
    <t>www.fureai-g.or.jp</t>
    <phoneticPr fontId="1"/>
  </si>
  <si>
    <t>大屋敷　幸志</t>
    <rPh sb="0" eb="3">
      <t>オオヤシキ</t>
    </rPh>
    <rPh sb="4" eb="6">
      <t>コウジ</t>
    </rPh>
    <phoneticPr fontId="1"/>
  </si>
  <si>
    <t>取締役</t>
    <rPh sb="0" eb="2">
      <t>トリシマリ</t>
    </rPh>
    <rPh sb="2" eb="3">
      <t>ヤク</t>
    </rPh>
    <phoneticPr fontId="1"/>
  </si>
  <si>
    <t>神奈川県横浜市戸塚区上品濃16-15</t>
    <rPh sb="0" eb="4">
      <t>カナガワケン</t>
    </rPh>
    <rPh sb="4" eb="7">
      <t>ヨコハマシ</t>
    </rPh>
    <rPh sb="7" eb="10">
      <t>トツカク</t>
    </rPh>
    <rPh sb="10" eb="13">
      <t>カミシナノ</t>
    </rPh>
    <phoneticPr fontId="1"/>
  </si>
  <si>
    <t>東戸塚</t>
    <rPh sb="0" eb="3">
      <t>ヒガシトツカ</t>
    </rPh>
    <phoneticPr fontId="1"/>
  </si>
  <si>
    <t>JR横須賀線　東戸塚駅下車　　　　　　　　　　　　　　無料送迎バス4分　　　　　　　　　　　　　　　　　　　　　徒歩15分</t>
    <rPh sb="2" eb="5">
      <t>ヨコスカ</t>
    </rPh>
    <rPh sb="5" eb="6">
      <t>セン</t>
    </rPh>
    <rPh sb="7" eb="10">
      <t>ヒガシトツカ</t>
    </rPh>
    <rPh sb="10" eb="11">
      <t>エキ</t>
    </rPh>
    <rPh sb="11" eb="13">
      <t>ゲシャ</t>
    </rPh>
    <rPh sb="27" eb="29">
      <t>ムリョウ</t>
    </rPh>
    <rPh sb="29" eb="31">
      <t>ソウゲイ</t>
    </rPh>
    <rPh sb="34" eb="35">
      <t>フン</t>
    </rPh>
    <rPh sb="56" eb="58">
      <t>トホ</t>
    </rPh>
    <rPh sb="60" eb="61">
      <t>フン</t>
    </rPh>
    <phoneticPr fontId="1"/>
  </si>
  <si>
    <t>045</t>
    <phoneticPr fontId="1"/>
  </si>
  <si>
    <t>820</t>
    <phoneticPr fontId="1"/>
  </si>
  <si>
    <t>2240</t>
    <phoneticPr fontId="1"/>
  </si>
  <si>
    <t>827</t>
    <phoneticPr fontId="1"/>
  </si>
  <si>
    <t>2181</t>
    <phoneticPr fontId="1"/>
  </si>
  <si>
    <t>ht-senior-south</t>
    <phoneticPr fontId="1"/>
  </si>
  <si>
    <t>www.fureai-g.or.jp/ht-senior/</t>
    <phoneticPr fontId="1"/>
  </si>
  <si>
    <t>３　住宅型</t>
  </si>
  <si>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</si>
  <si>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</si>
  <si>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</si>
  <si>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</si>
  <si>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</si>
  <si>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</si>
  <si>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</si>
  <si>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</si>
  <si>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</si>
  <si>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</si>
  <si>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入居者の皆様が独立心を損なうことなく、自立し充実した生活を営む事ができるよう、生活支援や各種サービスを通して日々の暮らしをサポートしていきます。</t>
    <rPh sb="0" eb="3">
      <t>ニュウキョシャ</t>
    </rPh>
    <rPh sb="4" eb="6">
      <t>ミナサマ</t>
    </rPh>
    <rPh sb="7" eb="9">
      <t>ドクリツ</t>
    </rPh>
    <rPh sb="9" eb="10">
      <t>シン</t>
    </rPh>
    <rPh sb="11" eb="12">
      <t>ソコ</t>
    </rPh>
    <rPh sb="19" eb="20">
      <t>ジ</t>
    </rPh>
    <rPh sb="20" eb="21">
      <t>リツ</t>
    </rPh>
    <rPh sb="22" eb="24">
      <t>ジュウジツ</t>
    </rPh>
    <rPh sb="26" eb="28">
      <t>セイカツ</t>
    </rPh>
    <rPh sb="29" eb="30">
      <t>イトナ</t>
    </rPh>
    <rPh sb="31" eb="32">
      <t>コト</t>
    </rPh>
    <rPh sb="39" eb="41">
      <t>セイカツ</t>
    </rPh>
    <rPh sb="41" eb="43">
      <t>シエン</t>
    </rPh>
    <rPh sb="44" eb="46">
      <t>カクシュ</t>
    </rPh>
    <rPh sb="51" eb="52">
      <t>トオ</t>
    </rPh>
    <rPh sb="54" eb="56">
      <t>ヒビ</t>
    </rPh>
    <rPh sb="57" eb="58">
      <t>ク</t>
    </rPh>
    <phoneticPr fontId="1"/>
  </si>
  <si>
    <t>24時間、365日を健康面でも安心してお過ごしいただけるよう、グループ医療機関との密接な連携を更に強化し、皆様にご満足いただける快適な環境を整えております。</t>
    <rPh sb="2" eb="4">
      <t>ジカン</t>
    </rPh>
    <rPh sb="8" eb="9">
      <t>ヒ</t>
    </rPh>
    <rPh sb="10" eb="12">
      <t>ケンコウ</t>
    </rPh>
    <rPh sb="12" eb="13">
      <t>メン</t>
    </rPh>
    <rPh sb="15" eb="17">
      <t>アンシン</t>
    </rPh>
    <rPh sb="20" eb="21">
      <t>ス</t>
    </rPh>
    <rPh sb="35" eb="37">
      <t>イリョウ</t>
    </rPh>
    <rPh sb="37" eb="39">
      <t>キカン</t>
    </rPh>
    <rPh sb="41" eb="43">
      <t>ミッセツ</t>
    </rPh>
    <rPh sb="44" eb="46">
      <t>レンケイ</t>
    </rPh>
    <rPh sb="47" eb="48">
      <t>サラ</t>
    </rPh>
    <rPh sb="49" eb="51">
      <t>キョウカ</t>
    </rPh>
    <rPh sb="53" eb="55">
      <t>ミナサマ</t>
    </rPh>
    <rPh sb="57" eb="59">
      <t>マンゾク</t>
    </rPh>
    <rPh sb="64" eb="66">
      <t>カイテキ</t>
    </rPh>
    <rPh sb="67" eb="69">
      <t>カンキョウ</t>
    </rPh>
    <rPh sb="70" eb="71">
      <t>トトノ</t>
    </rPh>
    <phoneticPr fontId="1"/>
  </si>
  <si>
    <t>３　なし</t>
  </si>
  <si>
    <t>２　委託</t>
  </si>
  <si>
    <t>１　自ら実施</t>
  </si>
  <si>
    <t>○</t>
  </si>
  <si>
    <t>医療法人社団健齢会　　　　　　　　　　　　　　　　　　　　　　　　　　　　　　　　　　　　　　　　　　　　　　　　　　　　　　　　　　　　　　　　　　　　　　　　　　　　ふれあい東戸塚ホスピタル</t>
    <rPh sb="0" eb="2">
      <t>イリョウ</t>
    </rPh>
    <rPh sb="2" eb="4">
      <t>ホウジン</t>
    </rPh>
    <rPh sb="4" eb="6">
      <t>シャダン</t>
    </rPh>
    <rPh sb="6" eb="7">
      <t>ケン</t>
    </rPh>
    <rPh sb="7" eb="8">
      <t>レイ</t>
    </rPh>
    <rPh sb="8" eb="9">
      <t>カイ</t>
    </rPh>
    <rPh sb="89" eb="92">
      <t>ヒガシトツカ</t>
    </rPh>
    <phoneticPr fontId="1"/>
  </si>
  <si>
    <t>横浜市戸塚区上品濃16-8</t>
    <rPh sb="0" eb="3">
      <t>ヨコハマシ</t>
    </rPh>
    <rPh sb="3" eb="6">
      <t>トツカク</t>
    </rPh>
    <rPh sb="6" eb="9">
      <t>カミシナノ</t>
    </rPh>
    <phoneticPr fontId="1"/>
  </si>
  <si>
    <t>総合診療科、消火器内科、呼吸器内科、糖尿病内科、整形外科、循環器内科、脳神経内科、泌尿器内科、皮膚科、リハビリテーション科、人工透析</t>
    <rPh sb="0" eb="2">
      <t>ソウゴウ</t>
    </rPh>
    <rPh sb="2" eb="5">
      <t>シンリョウカ</t>
    </rPh>
    <rPh sb="6" eb="9">
      <t>ショウカキ</t>
    </rPh>
    <rPh sb="9" eb="11">
      <t>ナイカ</t>
    </rPh>
    <rPh sb="12" eb="15">
      <t>コキュウキ</t>
    </rPh>
    <rPh sb="15" eb="17">
      <t>ナイカ</t>
    </rPh>
    <rPh sb="18" eb="21">
      <t>トウニョウビョウ</t>
    </rPh>
    <rPh sb="21" eb="23">
      <t>ナイカ</t>
    </rPh>
    <rPh sb="24" eb="26">
      <t>セイケイ</t>
    </rPh>
    <rPh sb="26" eb="28">
      <t>ゲカ</t>
    </rPh>
    <rPh sb="29" eb="32">
      <t>ジュンカンキ</t>
    </rPh>
    <rPh sb="32" eb="34">
      <t>ナイカ</t>
    </rPh>
    <rPh sb="35" eb="38">
      <t>ノウシンケイ</t>
    </rPh>
    <rPh sb="38" eb="40">
      <t>ナイカ</t>
    </rPh>
    <rPh sb="41" eb="44">
      <t>ヒニョウキ</t>
    </rPh>
    <rPh sb="44" eb="46">
      <t>ナイカ</t>
    </rPh>
    <rPh sb="47" eb="50">
      <t>ヒフカ</t>
    </rPh>
    <rPh sb="60" eb="61">
      <t>カ</t>
    </rPh>
    <rPh sb="62" eb="64">
      <t>ジンコウ</t>
    </rPh>
    <rPh sb="64" eb="66">
      <t>トウセキ</t>
    </rPh>
    <phoneticPr fontId="1"/>
  </si>
  <si>
    <t>通常の外来診察、緊急時の往診、入院、健康診断、看護指導</t>
    <rPh sb="0" eb="2">
      <t>ツウジョウ</t>
    </rPh>
    <rPh sb="3" eb="5">
      <t>ガイライ</t>
    </rPh>
    <rPh sb="5" eb="7">
      <t>シンサツ</t>
    </rPh>
    <rPh sb="8" eb="10">
      <t>キンキュウ</t>
    </rPh>
    <rPh sb="10" eb="11">
      <t>ジ</t>
    </rPh>
    <rPh sb="12" eb="14">
      <t>オウシン</t>
    </rPh>
    <rPh sb="15" eb="17">
      <t>ニュウイン</t>
    </rPh>
    <rPh sb="18" eb="20">
      <t>ケンコウ</t>
    </rPh>
    <rPh sb="20" eb="22">
      <t>シンダン</t>
    </rPh>
    <rPh sb="23" eb="25">
      <t>カンゴ</t>
    </rPh>
    <rPh sb="25" eb="27">
      <t>シドウ</t>
    </rPh>
    <phoneticPr fontId="1"/>
  </si>
  <si>
    <t>医療法人回生会　　　　　　　　　　　　　　　　　　　　　　　　ふれあい横浜ホスピタル</t>
    <rPh sb="0" eb="2">
      <t>イリョウ</t>
    </rPh>
    <rPh sb="2" eb="4">
      <t>ホウジン</t>
    </rPh>
    <rPh sb="4" eb="6">
      <t>カイセイ</t>
    </rPh>
    <rPh sb="6" eb="7">
      <t>カイ</t>
    </rPh>
    <rPh sb="35" eb="37">
      <t>ヨコハマ</t>
    </rPh>
    <phoneticPr fontId="1"/>
  </si>
  <si>
    <t>横浜市中区万代町2-3-3</t>
    <rPh sb="0" eb="3">
      <t>ヨコハマシ</t>
    </rPh>
    <rPh sb="3" eb="5">
      <t>ナカク</t>
    </rPh>
    <rPh sb="5" eb="8">
      <t>バンダイチョウ</t>
    </rPh>
    <phoneticPr fontId="1"/>
  </si>
  <si>
    <t>訪問歯科診療　歯科指導</t>
    <rPh sb="0" eb="2">
      <t>ホウモン</t>
    </rPh>
    <rPh sb="2" eb="4">
      <t>シカ</t>
    </rPh>
    <rPh sb="4" eb="6">
      <t>シンリョウ</t>
    </rPh>
    <rPh sb="7" eb="9">
      <t>シカ</t>
    </rPh>
    <rPh sb="9" eb="11">
      <t>シドウ</t>
    </rPh>
    <phoneticPr fontId="1"/>
  </si>
  <si>
    <t>入居している居室で訪問介護による介護サービスを受けることができますが、心身の状況により居室を移動する場合があります。</t>
    <rPh sb="0" eb="2">
      <t>ニュウキョ</t>
    </rPh>
    <rPh sb="6" eb="8">
      <t>キョシツ</t>
    </rPh>
    <rPh sb="9" eb="11">
      <t>ホウモン</t>
    </rPh>
    <rPh sb="11" eb="13">
      <t>カイゴ</t>
    </rPh>
    <rPh sb="16" eb="18">
      <t>カイゴ</t>
    </rPh>
    <rPh sb="23" eb="24">
      <t>ウ</t>
    </rPh>
    <rPh sb="35" eb="37">
      <t>シンシン</t>
    </rPh>
    <rPh sb="38" eb="40">
      <t>ジョウキョウ</t>
    </rPh>
    <rPh sb="43" eb="45">
      <t>キョシツ</t>
    </rPh>
    <rPh sb="46" eb="48">
      <t>イドウ</t>
    </rPh>
    <rPh sb="50" eb="52">
      <t>バアイ</t>
    </rPh>
    <phoneticPr fontId="1"/>
  </si>
  <si>
    <t>適切なサービス提供のため居室移動が必要な場合は、一定の観察期間を設け、医師の意見を聞いた上、入居者及び身元引受人の同意の上で居室を変更して頂く場合があります。</t>
    <rPh sb="0" eb="2">
      <t>テキセツ</t>
    </rPh>
    <rPh sb="7" eb="9">
      <t>テイキョウ</t>
    </rPh>
    <rPh sb="12" eb="14">
      <t>キョシツ</t>
    </rPh>
    <rPh sb="14" eb="16">
      <t>イドウ</t>
    </rPh>
    <rPh sb="17" eb="19">
      <t>ヒツヨウ</t>
    </rPh>
    <rPh sb="20" eb="22">
      <t>バアイ</t>
    </rPh>
    <rPh sb="24" eb="26">
      <t>イッテイ</t>
    </rPh>
    <rPh sb="27" eb="29">
      <t>カンサツ</t>
    </rPh>
    <rPh sb="29" eb="31">
      <t>キカン</t>
    </rPh>
    <rPh sb="32" eb="33">
      <t>モウ</t>
    </rPh>
    <rPh sb="35" eb="37">
      <t>イシ</t>
    </rPh>
    <rPh sb="38" eb="40">
      <t>イケン</t>
    </rPh>
    <rPh sb="41" eb="42">
      <t>キ</t>
    </rPh>
    <rPh sb="44" eb="45">
      <t>ウエ</t>
    </rPh>
    <rPh sb="46" eb="48">
      <t>ニュウキョ</t>
    </rPh>
    <rPh sb="48" eb="49">
      <t>シャ</t>
    </rPh>
    <rPh sb="49" eb="50">
      <t>オヨ</t>
    </rPh>
    <rPh sb="51" eb="53">
      <t>ミモト</t>
    </rPh>
    <rPh sb="53" eb="55">
      <t>ヒキウケ</t>
    </rPh>
    <rPh sb="55" eb="56">
      <t>ニン</t>
    </rPh>
    <rPh sb="57" eb="59">
      <t>ドウイ</t>
    </rPh>
    <rPh sb="60" eb="61">
      <t>ウエ</t>
    </rPh>
    <rPh sb="62" eb="64">
      <t>キョシツ</t>
    </rPh>
    <rPh sb="65" eb="67">
      <t>ヘンコウ</t>
    </rPh>
    <rPh sb="69" eb="70">
      <t>イタダ</t>
    </rPh>
    <rPh sb="71" eb="73">
      <t>バアイ</t>
    </rPh>
    <phoneticPr fontId="1"/>
  </si>
  <si>
    <t>介護場所の変更等に係る同意書により手続きを行います。</t>
    <rPh sb="0" eb="2">
      <t>カイゴ</t>
    </rPh>
    <rPh sb="2" eb="4">
      <t>バショ</t>
    </rPh>
    <rPh sb="5" eb="7">
      <t>ヘンコウ</t>
    </rPh>
    <rPh sb="7" eb="8">
      <t>トウ</t>
    </rPh>
    <rPh sb="9" eb="10">
      <t>カカワ</t>
    </rPh>
    <rPh sb="11" eb="14">
      <t>ドウイショ</t>
    </rPh>
    <rPh sb="17" eb="19">
      <t>テツヅ</t>
    </rPh>
    <rPh sb="21" eb="22">
      <t>オコナ</t>
    </rPh>
    <phoneticPr fontId="1"/>
  </si>
  <si>
    <t>当初契約した居室の利用権は消失し、新たに移動先の居室に利用権を設定します。</t>
    <rPh sb="0" eb="2">
      <t>トウショ</t>
    </rPh>
    <rPh sb="2" eb="4">
      <t>ケイヤク</t>
    </rPh>
    <rPh sb="6" eb="8">
      <t>キョシツ</t>
    </rPh>
    <rPh sb="9" eb="12">
      <t>リヨウケン</t>
    </rPh>
    <rPh sb="13" eb="15">
      <t>ショウシツ</t>
    </rPh>
    <rPh sb="17" eb="18">
      <t>アラ</t>
    </rPh>
    <rPh sb="20" eb="22">
      <t>イドウ</t>
    </rPh>
    <rPh sb="22" eb="23">
      <t>サキ</t>
    </rPh>
    <rPh sb="24" eb="26">
      <t>キョシツ</t>
    </rPh>
    <rPh sb="27" eb="30">
      <t>リヨウケン</t>
    </rPh>
    <rPh sb="31" eb="33">
      <t>セッテイ</t>
    </rPh>
    <phoneticPr fontId="1"/>
  </si>
  <si>
    <t>概ね65歳以上で自立・要支援及び要介護の方</t>
    <rPh sb="0" eb="1">
      <t>オオム</t>
    </rPh>
    <rPh sb="4" eb="5">
      <t>サイ</t>
    </rPh>
    <rPh sb="5" eb="7">
      <t>イジョウ</t>
    </rPh>
    <rPh sb="8" eb="10">
      <t>ジリツ</t>
    </rPh>
    <rPh sb="11" eb="14">
      <t>ヨウシエン</t>
    </rPh>
    <rPh sb="14" eb="15">
      <t>オヨ</t>
    </rPh>
    <rPh sb="16" eb="19">
      <t>ヨウカイゴ</t>
    </rPh>
    <rPh sb="20" eb="21">
      <t>カタ</t>
    </rPh>
    <phoneticPr fontId="1"/>
  </si>
  <si>
    <t>・入居者が死亡したとき　　　　　　　　　　　　　　　　　　　　　　　　　　　　　　（入居者が一室2人入居の場合は、2人とも死亡したとき）　　　　　　　　　　・事業者が解除を通告し、予告期間が満了したとき　　　　　　　　　　　　　　　　　　　　　・入居者が解約又は解除をしたとき</t>
    <rPh sb="1" eb="3">
      <t>ニュウキョ</t>
    </rPh>
    <rPh sb="3" eb="4">
      <t>シャ</t>
    </rPh>
    <rPh sb="5" eb="7">
      <t>シボウ</t>
    </rPh>
    <rPh sb="42" eb="45">
      <t>ニュウキョシャ</t>
    </rPh>
    <phoneticPr fontId="1"/>
  </si>
  <si>
    <t>入居契約書　第29条　　　　　　　　　　　　　　　　　　　　　　　（事業者からの契約解除）</t>
    <rPh sb="0" eb="2">
      <t>ニュウキョ</t>
    </rPh>
    <rPh sb="2" eb="5">
      <t>ケイヤクショ</t>
    </rPh>
    <rPh sb="6" eb="7">
      <t>ダイ</t>
    </rPh>
    <rPh sb="9" eb="10">
      <t>ジョウ</t>
    </rPh>
    <rPh sb="34" eb="37">
      <t>ジギョウシャ</t>
    </rPh>
    <rPh sb="40" eb="42">
      <t>ケイヤク</t>
    </rPh>
    <rPh sb="42" eb="44">
      <t>カイジョ</t>
    </rPh>
    <phoneticPr fontId="1"/>
  </si>
  <si>
    <t>1日（1泊）～6泊7日間を上限　　　　　　　　　　　　　　　　　　（1泊3食付　11,000円）　　　　　　　　　　　　　　　　　　　　　介護保険適用外</t>
    <rPh sb="1" eb="2">
      <t>ヒ</t>
    </rPh>
    <rPh sb="4" eb="5">
      <t>ハク</t>
    </rPh>
    <rPh sb="8" eb="9">
      <t>ハク</t>
    </rPh>
    <rPh sb="10" eb="11">
      <t>ヒ</t>
    </rPh>
    <rPh sb="11" eb="12">
      <t>カン</t>
    </rPh>
    <rPh sb="13" eb="15">
      <t>ジョウゲン</t>
    </rPh>
    <rPh sb="35" eb="36">
      <t>ハク</t>
    </rPh>
    <rPh sb="37" eb="38">
      <t>ショク</t>
    </rPh>
    <rPh sb="38" eb="39">
      <t>ツキ</t>
    </rPh>
    <rPh sb="46" eb="47">
      <t>エン</t>
    </rPh>
    <rPh sb="69" eb="71">
      <t>カイゴ</t>
    </rPh>
    <rPh sb="71" eb="73">
      <t>ホケン</t>
    </rPh>
    <rPh sb="73" eb="75">
      <t>テキヨウ</t>
    </rPh>
    <rPh sb="75" eb="76">
      <t>ガイ</t>
    </rPh>
    <phoneticPr fontId="1"/>
  </si>
  <si>
    <t>１　利用権方式</t>
  </si>
  <si>
    <t>４　選択方式</t>
  </si>
  <si>
    <t>１　減額なし</t>
  </si>
  <si>
    <t>神奈川県に係る消費者物価指数及び人件費等に変動があった場合に変更する。</t>
    <rPh sb="0" eb="3">
      <t>カナガワ</t>
    </rPh>
    <rPh sb="3" eb="4">
      <t>ケン</t>
    </rPh>
    <rPh sb="5" eb="6">
      <t>カカワ</t>
    </rPh>
    <rPh sb="7" eb="9">
      <t>ショウヒ</t>
    </rPh>
    <rPh sb="9" eb="10">
      <t>シャ</t>
    </rPh>
    <rPh sb="10" eb="12">
      <t>ブッカ</t>
    </rPh>
    <rPh sb="12" eb="14">
      <t>シスウ</t>
    </rPh>
    <rPh sb="14" eb="15">
      <t>オヨ</t>
    </rPh>
    <rPh sb="16" eb="19">
      <t>ジンケンヒ</t>
    </rPh>
    <rPh sb="19" eb="20">
      <t>トウ</t>
    </rPh>
    <rPh sb="21" eb="23">
      <t>ヘンドウ</t>
    </rPh>
    <rPh sb="27" eb="29">
      <t>バアイ</t>
    </rPh>
    <rPh sb="30" eb="32">
      <t>ヘンコウ</t>
    </rPh>
    <phoneticPr fontId="1"/>
  </si>
  <si>
    <t>運営懇談会の意見を聴き改定する。</t>
    <rPh sb="0" eb="2">
      <t>ウンエイ</t>
    </rPh>
    <rPh sb="2" eb="5">
      <t>コンダンカイ</t>
    </rPh>
    <rPh sb="6" eb="8">
      <t>イケン</t>
    </rPh>
    <rPh sb="9" eb="10">
      <t>キ</t>
    </rPh>
    <rPh sb="11" eb="13">
      <t>カイテイ</t>
    </rPh>
    <phoneticPr fontId="1"/>
  </si>
  <si>
    <t>要介護2</t>
    <rPh sb="0" eb="1">
      <t>ヨウ</t>
    </rPh>
    <rPh sb="1" eb="3">
      <t>カイゴ</t>
    </rPh>
    <phoneticPr fontId="1"/>
  </si>
  <si>
    <t>自立</t>
    <rPh sb="0" eb="1">
      <t>ジ</t>
    </rPh>
    <rPh sb="1" eb="2">
      <t>リツ</t>
    </rPh>
    <phoneticPr fontId="1"/>
  </si>
  <si>
    <t>近傍家賃を参照し、想定居住期間を勘案して算出。</t>
    <rPh sb="0" eb="2">
      <t>キンボウ</t>
    </rPh>
    <rPh sb="2" eb="4">
      <t>ヤチン</t>
    </rPh>
    <rPh sb="5" eb="7">
      <t>サンショウ</t>
    </rPh>
    <rPh sb="9" eb="11">
      <t>ソウテイ</t>
    </rPh>
    <rPh sb="11" eb="13">
      <t>キョジュウ</t>
    </rPh>
    <rPh sb="13" eb="15">
      <t>キカン</t>
    </rPh>
    <rPh sb="16" eb="18">
      <t>カンアン</t>
    </rPh>
    <rPh sb="20" eb="22">
      <t>サンシュツ</t>
    </rPh>
    <phoneticPr fontId="1"/>
  </si>
  <si>
    <t>事務管理部門の人件費・事務費・入居者に対する日常生活支援サービス提供のための人件費・事務費、共用施設等の維持管理費を基に算出。</t>
    <rPh sb="0" eb="2">
      <t>ジム</t>
    </rPh>
    <rPh sb="2" eb="4">
      <t>カンリ</t>
    </rPh>
    <rPh sb="4" eb="6">
      <t>ブモン</t>
    </rPh>
    <rPh sb="7" eb="10">
      <t>ジンケンヒ</t>
    </rPh>
    <rPh sb="11" eb="14">
      <t>ジムヒ</t>
    </rPh>
    <rPh sb="15" eb="17">
      <t>ニュウキョ</t>
    </rPh>
    <rPh sb="17" eb="18">
      <t>シャ</t>
    </rPh>
    <rPh sb="19" eb="20">
      <t>タイ</t>
    </rPh>
    <rPh sb="22" eb="24">
      <t>ニチジョウ</t>
    </rPh>
    <rPh sb="24" eb="26">
      <t>セイカツ</t>
    </rPh>
    <rPh sb="26" eb="28">
      <t>シエン</t>
    </rPh>
    <rPh sb="32" eb="34">
      <t>テイキョウ</t>
    </rPh>
    <rPh sb="38" eb="41">
      <t>ジンケンヒ</t>
    </rPh>
    <rPh sb="42" eb="45">
      <t>ジムヒ</t>
    </rPh>
    <rPh sb="46" eb="48">
      <t>キョウヨウ</t>
    </rPh>
    <rPh sb="48" eb="50">
      <t>シセツ</t>
    </rPh>
    <rPh sb="50" eb="51">
      <t>トウ</t>
    </rPh>
    <rPh sb="52" eb="54">
      <t>イジ</t>
    </rPh>
    <rPh sb="54" eb="56">
      <t>カンリ</t>
    </rPh>
    <rPh sb="56" eb="57">
      <t>ヒ</t>
    </rPh>
    <rPh sb="58" eb="59">
      <t>モト</t>
    </rPh>
    <rPh sb="60" eb="62">
      <t>サンシュツ</t>
    </rPh>
    <phoneticPr fontId="1"/>
  </si>
  <si>
    <t>1ヶ月30日計算。朝食256円（軽減税率適用）、昼食307円（軽減税率適用）、夕食416円で提供致します。※欠食の場合は3日前までにお申し出いただき、それ以降は費用負担が発生します。食費は厨房運営費32,550円（定額）を含みます。</t>
    <rPh sb="2" eb="3">
      <t>ゲツ</t>
    </rPh>
    <rPh sb="5" eb="6">
      <t>ヒ</t>
    </rPh>
    <rPh sb="6" eb="8">
      <t>ケイサン</t>
    </rPh>
    <rPh sb="9" eb="11">
      <t>チョウショク</t>
    </rPh>
    <rPh sb="14" eb="15">
      <t>エン</t>
    </rPh>
    <rPh sb="16" eb="18">
      <t>ケイゲン</t>
    </rPh>
    <rPh sb="18" eb="20">
      <t>ゼイリツ</t>
    </rPh>
    <rPh sb="20" eb="22">
      <t>テキヨウ</t>
    </rPh>
    <rPh sb="24" eb="26">
      <t>チュウショク</t>
    </rPh>
    <rPh sb="29" eb="30">
      <t>エン</t>
    </rPh>
    <rPh sb="31" eb="33">
      <t>ケイゲン</t>
    </rPh>
    <rPh sb="33" eb="35">
      <t>ゼイリツ</t>
    </rPh>
    <rPh sb="35" eb="37">
      <t>テキヨウ</t>
    </rPh>
    <rPh sb="39" eb="41">
      <t>ユウショク</t>
    </rPh>
    <rPh sb="44" eb="45">
      <t>エン</t>
    </rPh>
    <rPh sb="46" eb="48">
      <t>テイキョウ</t>
    </rPh>
    <rPh sb="48" eb="49">
      <t>イタ</t>
    </rPh>
    <rPh sb="54" eb="56">
      <t>ケッショク</t>
    </rPh>
    <rPh sb="57" eb="59">
      <t>バアイ</t>
    </rPh>
    <rPh sb="61" eb="62">
      <t>ヒ</t>
    </rPh>
    <rPh sb="62" eb="63">
      <t>マエ</t>
    </rPh>
    <rPh sb="67" eb="68">
      <t>モウ</t>
    </rPh>
    <rPh sb="69" eb="70">
      <t>デ</t>
    </rPh>
    <rPh sb="77" eb="79">
      <t>イコウ</t>
    </rPh>
    <rPh sb="80" eb="82">
      <t>ヒヨウ</t>
    </rPh>
    <rPh sb="82" eb="84">
      <t>フタン</t>
    </rPh>
    <rPh sb="85" eb="87">
      <t>ハッセイ</t>
    </rPh>
    <rPh sb="91" eb="93">
      <t>ショクヒ</t>
    </rPh>
    <rPh sb="94" eb="96">
      <t>チュウボウ</t>
    </rPh>
    <rPh sb="96" eb="99">
      <t>ウンエイヒ</t>
    </rPh>
    <rPh sb="105" eb="106">
      <t>エン</t>
    </rPh>
    <rPh sb="107" eb="109">
      <t>テイガク</t>
    </rPh>
    <rPh sb="111" eb="112">
      <t>フク</t>
    </rPh>
    <phoneticPr fontId="1"/>
  </si>
  <si>
    <t>管理費に含む。</t>
    <rPh sb="0" eb="2">
      <t>カンリ</t>
    </rPh>
    <rPh sb="2" eb="3">
      <t>ヒ</t>
    </rPh>
    <rPh sb="4" eb="5">
      <t>フク</t>
    </rPh>
    <phoneticPr fontId="1"/>
  </si>
  <si>
    <t>前払金は想定居住期間における家賃相当額。借家賃料、修繕費、管理事務費等を含む当該施設の開発等に係る総費用で、近傍家賃を参照し想定居住期間を勘案して算出。</t>
    <rPh sb="0" eb="2">
      <t>マエバラ</t>
    </rPh>
    <rPh sb="2" eb="3">
      <t>キン</t>
    </rPh>
    <rPh sb="4" eb="6">
      <t>ソウテイ</t>
    </rPh>
    <rPh sb="6" eb="8">
      <t>キョジュウ</t>
    </rPh>
    <rPh sb="8" eb="10">
      <t>キカン</t>
    </rPh>
    <rPh sb="14" eb="16">
      <t>ヤチン</t>
    </rPh>
    <rPh sb="16" eb="18">
      <t>ソウトウ</t>
    </rPh>
    <rPh sb="18" eb="19">
      <t>ガク</t>
    </rPh>
    <rPh sb="20" eb="22">
      <t>シャクヤ</t>
    </rPh>
    <rPh sb="22" eb="24">
      <t>チンリョウ</t>
    </rPh>
    <rPh sb="25" eb="28">
      <t>シュウゼンヒ</t>
    </rPh>
    <rPh sb="29" eb="31">
      <t>カンリ</t>
    </rPh>
    <rPh sb="31" eb="34">
      <t>ジムヒ</t>
    </rPh>
    <rPh sb="34" eb="35">
      <t>トウ</t>
    </rPh>
    <rPh sb="36" eb="37">
      <t>フク</t>
    </rPh>
    <rPh sb="38" eb="40">
      <t>トウガイ</t>
    </rPh>
    <rPh sb="40" eb="42">
      <t>シセツ</t>
    </rPh>
    <rPh sb="43" eb="45">
      <t>カイハツ</t>
    </rPh>
    <rPh sb="45" eb="46">
      <t>トウ</t>
    </rPh>
    <rPh sb="47" eb="48">
      <t>カカワ</t>
    </rPh>
    <rPh sb="49" eb="52">
      <t>ソウヒヨウ</t>
    </rPh>
    <rPh sb="54" eb="56">
      <t>キンボウ</t>
    </rPh>
    <rPh sb="56" eb="58">
      <t>ヤチン</t>
    </rPh>
    <rPh sb="59" eb="61">
      <t>サンショウ</t>
    </rPh>
    <rPh sb="62" eb="64">
      <t>ソウテイ</t>
    </rPh>
    <rPh sb="64" eb="66">
      <t>キョジュウ</t>
    </rPh>
    <rPh sb="66" eb="68">
      <t>キカン</t>
    </rPh>
    <rPh sb="69" eb="71">
      <t>カンアン</t>
    </rPh>
    <rPh sb="73" eb="75">
      <t>サンシュツ</t>
    </rPh>
    <phoneticPr fontId="1"/>
  </si>
  <si>
    <t>3,400,000～8,400,000</t>
    <phoneticPr fontId="1"/>
  </si>
  <si>
    <t>１　全国有料老人ホーム協会</t>
  </si>
  <si>
    <t>1日当り＝（前払金－非返還対象分の額）÷　　　　　　償却期間月数÷30　※端数切捨て　　　　　　　　　　　　　　　　　返還金＝前払金（非返還対象分含む）－1日当たりの利用料×入居実日数</t>
    <rPh sb="1" eb="2">
      <t>ヒ</t>
    </rPh>
    <rPh sb="2" eb="3">
      <t>アタ</t>
    </rPh>
    <rPh sb="6" eb="8">
      <t>マエバラ</t>
    </rPh>
    <rPh sb="8" eb="9">
      <t>キン</t>
    </rPh>
    <rPh sb="10" eb="11">
      <t>ヒ</t>
    </rPh>
    <rPh sb="11" eb="13">
      <t>ヘンカン</t>
    </rPh>
    <rPh sb="13" eb="15">
      <t>タイショウ</t>
    </rPh>
    <rPh sb="15" eb="16">
      <t>ブン</t>
    </rPh>
    <rPh sb="17" eb="18">
      <t>ガク</t>
    </rPh>
    <rPh sb="26" eb="28">
      <t>ショウキャク</t>
    </rPh>
    <rPh sb="28" eb="30">
      <t>キカン</t>
    </rPh>
    <rPh sb="30" eb="32">
      <t>ゲッスウ</t>
    </rPh>
    <rPh sb="37" eb="39">
      <t>ハスウ</t>
    </rPh>
    <rPh sb="39" eb="41">
      <t>キリス</t>
    </rPh>
    <rPh sb="59" eb="62">
      <t>ヘンカンキン</t>
    </rPh>
    <rPh sb="63" eb="64">
      <t>マエ</t>
    </rPh>
    <rPh sb="64" eb="65">
      <t>バラ</t>
    </rPh>
    <rPh sb="65" eb="66">
      <t>キン</t>
    </rPh>
    <rPh sb="67" eb="68">
      <t>ヒ</t>
    </rPh>
    <rPh sb="68" eb="70">
      <t>ヘンカン</t>
    </rPh>
    <rPh sb="70" eb="72">
      <t>タイショウ</t>
    </rPh>
    <rPh sb="72" eb="73">
      <t>ブン</t>
    </rPh>
    <rPh sb="73" eb="74">
      <t>フク</t>
    </rPh>
    <rPh sb="78" eb="79">
      <t>ヒ</t>
    </rPh>
    <rPh sb="79" eb="80">
      <t>アタ</t>
    </rPh>
    <rPh sb="83" eb="85">
      <t>リヨウ</t>
    </rPh>
    <rPh sb="85" eb="86">
      <t>リョウ</t>
    </rPh>
    <rPh sb="87" eb="89">
      <t>ニュウキョ</t>
    </rPh>
    <rPh sb="89" eb="90">
      <t>ジツ</t>
    </rPh>
    <rPh sb="90" eb="92">
      <t>ニッスウ</t>
    </rPh>
    <phoneticPr fontId="1"/>
  </si>
  <si>
    <t>前払金×80％÷償却期間の日数×契約終了日から償却期間満了日までの日数＝返還金　　　　　　　　　　　　　※2名入居の場合は加算入居金を対象に計算　　　　※償却期間の日数1825日※端数は切り上げ</t>
    <rPh sb="0" eb="2">
      <t>マエバラ</t>
    </rPh>
    <rPh sb="2" eb="3">
      <t>キン</t>
    </rPh>
    <rPh sb="8" eb="10">
      <t>ショウキャク</t>
    </rPh>
    <rPh sb="10" eb="12">
      <t>キカン</t>
    </rPh>
    <rPh sb="13" eb="15">
      <t>ニッスウ</t>
    </rPh>
    <rPh sb="16" eb="18">
      <t>ケイヤク</t>
    </rPh>
    <rPh sb="18" eb="20">
      <t>シュウリョウ</t>
    </rPh>
    <rPh sb="20" eb="21">
      <t>ヒ</t>
    </rPh>
    <rPh sb="23" eb="25">
      <t>ショウキャク</t>
    </rPh>
    <rPh sb="25" eb="27">
      <t>キカン</t>
    </rPh>
    <rPh sb="27" eb="29">
      <t>マンリョウ</t>
    </rPh>
    <rPh sb="29" eb="30">
      <t>ヒ</t>
    </rPh>
    <rPh sb="33" eb="35">
      <t>ニッスウ</t>
    </rPh>
    <rPh sb="36" eb="39">
      <t>ヘンカンキン</t>
    </rPh>
    <rPh sb="54" eb="55">
      <t>メイ</t>
    </rPh>
    <rPh sb="55" eb="57">
      <t>ニュウキョ</t>
    </rPh>
    <rPh sb="58" eb="60">
      <t>バアイ</t>
    </rPh>
    <rPh sb="61" eb="63">
      <t>カサン</t>
    </rPh>
    <rPh sb="63" eb="65">
      <t>ニュウキョ</t>
    </rPh>
    <rPh sb="65" eb="66">
      <t>キン</t>
    </rPh>
    <rPh sb="67" eb="69">
      <t>タイショウ</t>
    </rPh>
    <rPh sb="70" eb="72">
      <t>ケイサン</t>
    </rPh>
    <rPh sb="77" eb="79">
      <t>ショウキャク</t>
    </rPh>
    <rPh sb="79" eb="81">
      <t>キカン</t>
    </rPh>
    <rPh sb="82" eb="84">
      <t>ニッスウ</t>
    </rPh>
    <rPh sb="88" eb="89">
      <t>ヒ</t>
    </rPh>
    <rPh sb="90" eb="92">
      <t>ハスウ</t>
    </rPh>
    <rPh sb="93" eb="94">
      <t>キ</t>
    </rPh>
    <rPh sb="95" eb="96">
      <t>ア</t>
    </rPh>
    <phoneticPr fontId="1"/>
  </si>
  <si>
    <t>施設へ戻ることは難しいため</t>
    <rPh sb="0" eb="2">
      <t>シセツ</t>
    </rPh>
    <rPh sb="3" eb="4">
      <t>モド</t>
    </rPh>
    <rPh sb="8" eb="9">
      <t>ムズカ</t>
    </rPh>
    <phoneticPr fontId="1"/>
  </si>
  <si>
    <t>2240</t>
    <phoneticPr fontId="1"/>
  </si>
  <si>
    <t>なし</t>
    <phoneticPr fontId="1"/>
  </si>
  <si>
    <t>湘南ふれあいの園</t>
    <rPh sb="0" eb="2">
      <t>ショウナン</t>
    </rPh>
    <rPh sb="7" eb="8">
      <t>ソノ</t>
    </rPh>
    <phoneticPr fontId="1"/>
  </si>
  <si>
    <t>0467</t>
    <phoneticPr fontId="1"/>
  </si>
  <si>
    <t>6534</t>
    <phoneticPr fontId="1"/>
  </si>
  <si>
    <t>神奈川県国民健康保険団体連合会介護保険課介護苦情相談係</t>
    <rPh sb="0" eb="3">
      <t>カナガワ</t>
    </rPh>
    <rPh sb="3" eb="4">
      <t>ケン</t>
    </rPh>
    <rPh sb="4" eb="6">
      <t>コクミン</t>
    </rPh>
    <rPh sb="6" eb="8">
      <t>ケンコウ</t>
    </rPh>
    <rPh sb="8" eb="10">
      <t>ホケン</t>
    </rPh>
    <rPh sb="10" eb="12">
      <t>ダンタイ</t>
    </rPh>
    <rPh sb="12" eb="15">
      <t>レンゴウカイ</t>
    </rPh>
    <rPh sb="15" eb="17">
      <t>カイゴ</t>
    </rPh>
    <rPh sb="17" eb="19">
      <t>ホケン</t>
    </rPh>
    <rPh sb="19" eb="20">
      <t>カ</t>
    </rPh>
    <rPh sb="20" eb="22">
      <t>カイゴ</t>
    </rPh>
    <rPh sb="22" eb="24">
      <t>クジョウ</t>
    </rPh>
    <rPh sb="24" eb="26">
      <t>ソウダン</t>
    </rPh>
    <rPh sb="26" eb="27">
      <t>ガカリ</t>
    </rPh>
    <phoneticPr fontId="1"/>
  </si>
  <si>
    <t>329</t>
    <phoneticPr fontId="1"/>
  </si>
  <si>
    <t>3447</t>
    <phoneticPr fontId="1"/>
  </si>
  <si>
    <t>土・日・祝</t>
    <rPh sb="0" eb="1">
      <t>ツチ</t>
    </rPh>
    <rPh sb="2" eb="3">
      <t>ヒ</t>
    </rPh>
    <rPh sb="4" eb="5">
      <t>シュク</t>
    </rPh>
    <phoneticPr fontId="1"/>
  </si>
  <si>
    <t>（公社）全国有料老人ホーム協会</t>
    <rPh sb="1" eb="3">
      <t>コウシャ</t>
    </rPh>
    <rPh sb="4" eb="6">
      <t>ゼンコク</t>
    </rPh>
    <rPh sb="6" eb="8">
      <t>ユウリョウ</t>
    </rPh>
    <rPh sb="8" eb="10">
      <t>ロウジン</t>
    </rPh>
    <rPh sb="13" eb="15">
      <t>キョウカイ</t>
    </rPh>
    <phoneticPr fontId="1"/>
  </si>
  <si>
    <t>03</t>
    <phoneticPr fontId="1"/>
  </si>
  <si>
    <t>3548</t>
    <phoneticPr fontId="1"/>
  </si>
  <si>
    <t>1077</t>
    <phoneticPr fontId="1"/>
  </si>
  <si>
    <t>平日の火・木　　　　　　　　　　　　　　　　　　　　　　　　　　　　　土・日・祝</t>
    <rPh sb="0" eb="2">
      <t>ヘイジツ</t>
    </rPh>
    <rPh sb="3" eb="4">
      <t>ヒ</t>
    </rPh>
    <rPh sb="5" eb="6">
      <t>キ</t>
    </rPh>
    <rPh sb="35" eb="36">
      <t>ツチ</t>
    </rPh>
    <rPh sb="37" eb="38">
      <t>ヒ</t>
    </rPh>
    <rPh sb="39" eb="40">
      <t>シュク</t>
    </rPh>
    <phoneticPr fontId="1"/>
  </si>
  <si>
    <t>横浜市健康福祉局高齢健康福祉部高齢施設課</t>
    <rPh sb="0" eb="3">
      <t>ヨコハマシ</t>
    </rPh>
    <rPh sb="3" eb="5">
      <t>ケンコウ</t>
    </rPh>
    <rPh sb="5" eb="7">
      <t>フクシ</t>
    </rPh>
    <rPh sb="7" eb="8">
      <t>キョク</t>
    </rPh>
    <rPh sb="8" eb="10">
      <t>コウレイ</t>
    </rPh>
    <rPh sb="10" eb="12">
      <t>ケンコウ</t>
    </rPh>
    <rPh sb="12" eb="14">
      <t>フクシ</t>
    </rPh>
    <rPh sb="14" eb="15">
      <t>ブ</t>
    </rPh>
    <rPh sb="15" eb="17">
      <t>コウレイ</t>
    </rPh>
    <rPh sb="17" eb="20">
      <t>シセツカ</t>
    </rPh>
    <phoneticPr fontId="1"/>
  </si>
  <si>
    <t>671</t>
    <phoneticPr fontId="1"/>
  </si>
  <si>
    <t>4117</t>
    <phoneticPr fontId="1"/>
  </si>
  <si>
    <t>損害保険ジャパン株式会社　　　　　　　　　　　賠償責任保険に加入</t>
    <rPh sb="0" eb="2">
      <t>ソンガイ</t>
    </rPh>
    <rPh sb="2" eb="4">
      <t>ホケン</t>
    </rPh>
    <rPh sb="8" eb="12">
      <t>カブシキガイシャ</t>
    </rPh>
    <rPh sb="23" eb="25">
      <t>バイショウ</t>
    </rPh>
    <rPh sb="25" eb="27">
      <t>セキニン</t>
    </rPh>
    <rPh sb="27" eb="29">
      <t>ホケン</t>
    </rPh>
    <rPh sb="30" eb="32">
      <t>カニュウ</t>
    </rPh>
    <phoneticPr fontId="1"/>
  </si>
  <si>
    <t>事故対応マニュアルに基づく</t>
    <rPh sb="0" eb="2">
      <t>ジコ</t>
    </rPh>
    <rPh sb="2" eb="4">
      <t>タイオウ</t>
    </rPh>
    <rPh sb="10" eb="11">
      <t>モト</t>
    </rPh>
    <phoneticPr fontId="1"/>
  </si>
  <si>
    <t>２　入居希望者に交付</t>
  </si>
  <si>
    <t>１　入居希望者に公開</t>
  </si>
  <si>
    <t>ふれあい訪問介護ステーション</t>
    <rPh sb="4" eb="6">
      <t>ホウモン</t>
    </rPh>
    <rPh sb="6" eb="8">
      <t>カイゴ</t>
    </rPh>
    <phoneticPr fontId="1"/>
  </si>
  <si>
    <t>横浜市戸塚区上品濃16-15</t>
    <rPh sb="0" eb="3">
      <t>ヨコハマシ</t>
    </rPh>
    <rPh sb="3" eb="6">
      <t>トツカク</t>
    </rPh>
    <rPh sb="6" eb="9">
      <t>カミシナノ</t>
    </rPh>
    <phoneticPr fontId="1"/>
  </si>
  <si>
    <t>茅ヶ崎市茅ヶ崎2-2</t>
    <rPh sb="0" eb="4">
      <t>チガサキシ</t>
    </rPh>
    <rPh sb="4" eb="7">
      <t>チガサキ</t>
    </rPh>
    <phoneticPr fontId="1"/>
  </si>
  <si>
    <t>オムツ198円　　　　　　　　　　　　パット98円</t>
    <rPh sb="6" eb="7">
      <t>エン</t>
    </rPh>
    <rPh sb="24" eb="25">
      <t>エン</t>
    </rPh>
    <phoneticPr fontId="1"/>
  </si>
  <si>
    <t>月毎にまとめて枚数分徴収</t>
    <rPh sb="0" eb="2">
      <t>ツキゴト</t>
    </rPh>
    <rPh sb="7" eb="9">
      <t>マイスウ</t>
    </rPh>
    <rPh sb="9" eb="10">
      <t>ブン</t>
    </rPh>
    <rPh sb="10" eb="12">
      <t>チョウシュウ</t>
    </rPh>
    <phoneticPr fontId="1"/>
  </si>
  <si>
    <t>1時間3,300円（交通費別途）</t>
    <rPh sb="1" eb="3">
      <t>ジカン</t>
    </rPh>
    <rPh sb="8" eb="9">
      <t>エン</t>
    </rPh>
    <rPh sb="10" eb="13">
      <t>コウツウヒ</t>
    </rPh>
    <rPh sb="13" eb="15">
      <t>ベット</t>
    </rPh>
    <phoneticPr fontId="1"/>
  </si>
  <si>
    <t>協力医療機関以外への通院介助のみ実費の場合あり</t>
    <rPh sb="0" eb="2">
      <t>キョウリョク</t>
    </rPh>
    <rPh sb="2" eb="4">
      <t>イリョウ</t>
    </rPh>
    <rPh sb="4" eb="6">
      <t>キカン</t>
    </rPh>
    <rPh sb="6" eb="8">
      <t>イガイ</t>
    </rPh>
    <rPh sb="10" eb="12">
      <t>ツウイン</t>
    </rPh>
    <rPh sb="12" eb="14">
      <t>カイジョ</t>
    </rPh>
    <rPh sb="16" eb="18">
      <t>ジッピ</t>
    </rPh>
    <rPh sb="19" eb="21">
      <t>バアイ</t>
    </rPh>
    <phoneticPr fontId="1"/>
  </si>
  <si>
    <t>週1回及び随時対応</t>
    <rPh sb="0" eb="1">
      <t>シュウ</t>
    </rPh>
    <rPh sb="2" eb="3">
      <t>カイ</t>
    </rPh>
    <rPh sb="3" eb="4">
      <t>オヨ</t>
    </rPh>
    <rPh sb="5" eb="7">
      <t>ズイジ</t>
    </rPh>
    <rPh sb="7" eb="9">
      <t>タイオウ</t>
    </rPh>
    <phoneticPr fontId="1"/>
  </si>
  <si>
    <t>体調不良時のみ対応</t>
    <rPh sb="0" eb="2">
      <t>タイチョウ</t>
    </rPh>
    <rPh sb="2" eb="4">
      <t>フリョウ</t>
    </rPh>
    <rPh sb="4" eb="5">
      <t>ジ</t>
    </rPh>
    <rPh sb="7" eb="9">
      <t>タイオウ</t>
    </rPh>
    <phoneticPr fontId="1"/>
  </si>
  <si>
    <t>実費</t>
    <rPh sb="0" eb="2">
      <t>ジッピ</t>
    </rPh>
    <phoneticPr fontId="1"/>
  </si>
  <si>
    <t>30分1,100円（交通費別途）</t>
    <rPh sb="2" eb="3">
      <t>プン</t>
    </rPh>
    <rPh sb="8" eb="9">
      <t>エン</t>
    </rPh>
    <rPh sb="10" eb="13">
      <t>コウツウヒ</t>
    </rPh>
    <rPh sb="13" eb="15">
      <t>ベット</t>
    </rPh>
    <phoneticPr fontId="1"/>
  </si>
  <si>
    <t>週1回対応　　　　　　　　　　　　　　　　　　　　　　　　　　　　　　　　　　　　　　　　　　　　　　　　　　　　　　　　　　　　　　　　　　　　　　　　　　　2回目以降徴収</t>
    <rPh sb="0" eb="1">
      <t>シュウ</t>
    </rPh>
    <rPh sb="2" eb="3">
      <t>カイ</t>
    </rPh>
    <rPh sb="3" eb="5">
      <t>タイオウ</t>
    </rPh>
    <rPh sb="81" eb="83">
      <t>カイメ</t>
    </rPh>
    <rPh sb="83" eb="85">
      <t>イコウ</t>
    </rPh>
    <rPh sb="85" eb="87">
      <t>チョウシュウ</t>
    </rPh>
    <phoneticPr fontId="1"/>
  </si>
  <si>
    <t>預り金規定に基づき対応</t>
    <rPh sb="0" eb="1">
      <t>アズカ</t>
    </rPh>
    <rPh sb="2" eb="3">
      <t>キン</t>
    </rPh>
    <rPh sb="3" eb="5">
      <t>キテイ</t>
    </rPh>
    <rPh sb="6" eb="7">
      <t>モト</t>
    </rPh>
    <rPh sb="9" eb="11">
      <t>タイオウ</t>
    </rPh>
    <phoneticPr fontId="1"/>
  </si>
  <si>
    <t>必要時随時対応</t>
    <rPh sb="0" eb="2">
      <t>ヒツヨウ</t>
    </rPh>
    <rPh sb="2" eb="3">
      <t>ジ</t>
    </rPh>
    <rPh sb="3" eb="5">
      <t>ズイジ</t>
    </rPh>
    <rPh sb="5" eb="7">
      <t>タイオウ</t>
    </rPh>
    <phoneticPr fontId="1"/>
  </si>
  <si>
    <t>協力医療機関以外への入退院同行のみ実費の場合あり</t>
    <rPh sb="0" eb="2">
      <t>キョウリョク</t>
    </rPh>
    <rPh sb="2" eb="4">
      <t>イリョウ</t>
    </rPh>
    <rPh sb="4" eb="6">
      <t>キカン</t>
    </rPh>
    <rPh sb="6" eb="8">
      <t>イガイ</t>
    </rPh>
    <rPh sb="10" eb="13">
      <t>ニュウタイイン</t>
    </rPh>
    <rPh sb="13" eb="15">
      <t>ドウコウ</t>
    </rPh>
    <rPh sb="17" eb="19">
      <t>ジッピ</t>
    </rPh>
    <rPh sb="20" eb="22">
      <t>バアイ</t>
    </rPh>
    <phoneticPr fontId="1"/>
  </si>
  <si>
    <t>有料老人ホーム　シニアホテル東戸塚サウスウイング</t>
    <rPh sb="0" eb="2">
      <t>ユウリョウ</t>
    </rPh>
    <rPh sb="2" eb="4">
      <t>ロウジン</t>
    </rPh>
    <phoneticPr fontId="1"/>
  </si>
  <si>
    <t>ゆうりょうろうじんほーむ　　　しにあほてるひがしとつかさうすういんぐ</t>
    <phoneticPr fontId="1"/>
  </si>
  <si>
    <t>シニアホテル東戸塚サウスウイング</t>
    <rPh sb="6" eb="9">
      <t>ヒガシトツカ</t>
    </rPh>
    <phoneticPr fontId="1"/>
  </si>
  <si>
    <t xml:space="preserve">
　4 サービス内容
　・食事　委託先：株式会社メディカルフーズ
　・清掃　委託先：有限会社リード商会
</t>
    <rPh sb="8" eb="10">
      <t>ナイヨウ</t>
    </rPh>
    <rPh sb="16" eb="18">
      <t>ショクジ</t>
    </rPh>
    <rPh sb="19" eb="22">
      <t>イタクサキ</t>
    </rPh>
    <rPh sb="23" eb="27">
      <t>カブシキガイシャ</t>
    </rPh>
    <rPh sb="38" eb="40">
      <t>セイソウ</t>
    </rPh>
    <rPh sb="41" eb="44">
      <t>イタクサキ</t>
    </rPh>
    <rPh sb="45" eb="49">
      <t>ユウゲンガイシャ</t>
    </rPh>
    <rPh sb="52" eb="54">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</si>
</sst>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B530" sqref="B530:P5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7</v>
      </c>
      <c r="J4" s="465"/>
      <c r="K4" s="33" t="s">
        <v>2464</v>
      </c>
      <c r="L4" s="465">
        <v>1</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2373</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2485</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1" t="s">
        <v>2487</v>
      </c>
      <c r="I13" s="472"/>
      <c r="J13" s="472"/>
      <c r="K13" s="472"/>
      <c r="L13" s="472"/>
      <c r="M13" s="472"/>
      <c r="N13" s="472"/>
      <c r="O13" s="472"/>
      <c r="P13" s="473"/>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253</v>
      </c>
      <c r="H17" s="35" t="s">
        <v>484</v>
      </c>
      <c r="I17" s="32">
        <v>41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2494</v>
      </c>
      <c r="K20" s="35" t="s">
        <v>484</v>
      </c>
      <c r="L20" s="63" t="s">
        <v>2495</v>
      </c>
      <c r="M20" s="35" t="s">
        <v>484</v>
      </c>
      <c r="N20" s="63" t="s">
        <v>2496</v>
      </c>
      <c r="O20" s="285"/>
      <c r="P20" s="286"/>
      <c r="Q20" s="12"/>
    </row>
    <row r="21" spans="1:20" ht="20.100000000000001" customHeight="1">
      <c r="B21" s="341"/>
      <c r="C21" s="342"/>
      <c r="D21" s="342"/>
      <c r="E21" s="343"/>
      <c r="F21" s="394" t="s">
        <v>420</v>
      </c>
      <c r="G21" s="423"/>
      <c r="H21" s="423"/>
      <c r="I21" s="395"/>
      <c r="J21" s="135" t="s">
        <v>2497</v>
      </c>
      <c r="K21" s="93"/>
      <c r="L21" s="93"/>
      <c r="M21" s="35" t="s">
        <v>480</v>
      </c>
      <c r="N21" s="93" t="s">
        <v>2498</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2499</v>
      </c>
      <c r="K23" s="413"/>
      <c r="L23" s="92" t="s">
        <v>2500</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2501</v>
      </c>
      <c r="K24" s="175"/>
      <c r="L24" s="175"/>
      <c r="M24" s="175"/>
      <c r="N24" s="175"/>
      <c r="O24" s="135"/>
      <c r="P24" s="176"/>
    </row>
    <row r="25" spans="1:20" ht="20.100000000000001" customHeight="1">
      <c r="B25" s="277"/>
      <c r="C25" s="295"/>
      <c r="D25" s="295"/>
      <c r="E25" s="278"/>
      <c r="F25" s="165" t="s">
        <v>18</v>
      </c>
      <c r="G25" s="165"/>
      <c r="H25" s="163"/>
      <c r="I25" s="163"/>
      <c r="J25" s="175" t="s">
        <v>2502</v>
      </c>
      <c r="K25" s="175"/>
      <c r="L25" s="175"/>
      <c r="M25" s="175"/>
      <c r="N25" s="175"/>
      <c r="O25" s="135"/>
      <c r="P25" s="176"/>
    </row>
    <row r="26" spans="1:20" ht="20.100000000000001" customHeight="1">
      <c r="B26" s="164" t="s">
        <v>9</v>
      </c>
      <c r="C26" s="163"/>
      <c r="D26" s="163"/>
      <c r="E26" s="163"/>
      <c r="F26" s="430">
        <v>1985</v>
      </c>
      <c r="G26" s="431"/>
      <c r="H26" s="35" t="s">
        <v>481</v>
      </c>
      <c r="I26" s="431">
        <v>12</v>
      </c>
      <c r="J26" s="431"/>
      <c r="K26" s="35" t="s">
        <v>482</v>
      </c>
      <c r="L26" s="431">
        <v>9</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2599</v>
      </c>
      <c r="I31" s="448"/>
      <c r="J31" s="448"/>
      <c r="K31" s="448"/>
      <c r="L31" s="448"/>
      <c r="M31" s="448"/>
      <c r="N31" s="448"/>
      <c r="O31" s="448"/>
      <c r="P31" s="449"/>
      <c r="S31" s="15" t="str">
        <f>IF(H31="","未記入","")</f>
        <v/>
      </c>
    </row>
    <row r="32" spans="1:20" ht="39" customHeight="1">
      <c r="B32" s="277"/>
      <c r="C32" s="295"/>
      <c r="D32" s="295"/>
      <c r="E32" s="278"/>
      <c r="F32" s="198" t="s">
        <v>2598</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244</v>
      </c>
      <c r="H33" s="35" t="s">
        <v>484</v>
      </c>
      <c r="I33" s="32">
        <v>806</v>
      </c>
      <c r="J33" s="437"/>
      <c r="K33" s="437"/>
      <c r="L33" s="437"/>
      <c r="M33" s="437"/>
      <c r="N33" s="437"/>
      <c r="O33" s="437"/>
      <c r="P33" s="438"/>
      <c r="S33" s="15" t="str">
        <f>IF(OR(G33="",I33=""),"未記入","")</f>
        <v/>
      </c>
    </row>
    <row r="34" spans="2:20" ht="58.5" customHeight="1">
      <c r="B34" s="277"/>
      <c r="C34" s="295"/>
      <c r="D34" s="295"/>
      <c r="E34" s="278"/>
      <c r="F34" s="101" t="s">
        <v>2503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2506</v>
      </c>
      <c r="K43" s="35" t="s">
        <v>484</v>
      </c>
      <c r="L43" s="11" t="s">
        <v>2507</v>
      </c>
      <c r="M43" s="35" t="s">
        <v>484</v>
      </c>
      <c r="N43" s="11" t="s">
        <v>2508</v>
      </c>
      <c r="O43" s="285"/>
      <c r="P43" s="286"/>
      <c r="S43" s="15" t="str">
        <f>IF(OR(J43="",L43="",N43=""),"未記入","")</f>
        <v/>
      </c>
    </row>
    <row r="44" spans="2:20" ht="20.100000000000001" customHeight="1">
      <c r="B44" s="164"/>
      <c r="C44" s="163"/>
      <c r="D44" s="163"/>
      <c r="E44" s="163"/>
      <c r="F44" s="163" t="s">
        <v>15</v>
      </c>
      <c r="G44" s="163"/>
      <c r="H44" s="163"/>
      <c r="I44" s="163"/>
      <c r="J44" s="64" t="s">
        <v>2506</v>
      </c>
      <c r="K44" s="35" t="s">
        <v>484</v>
      </c>
      <c r="L44" s="63" t="s">
        <v>2509</v>
      </c>
      <c r="M44" s="35" t="s">
        <v>484</v>
      </c>
      <c r="N44" s="63" t="s">
        <v>2510</v>
      </c>
      <c r="O44" s="285"/>
      <c r="P44" s="286"/>
    </row>
    <row r="45" spans="2:20" ht="20.100000000000001" customHeight="1">
      <c r="B45" s="164"/>
      <c r="C45" s="163"/>
      <c r="D45" s="163"/>
      <c r="E45" s="163"/>
      <c r="F45" s="394" t="s">
        <v>420</v>
      </c>
      <c r="G45" s="423"/>
      <c r="H45" s="423"/>
      <c r="I45" s="395"/>
      <c r="J45" s="135" t="s">
        <v>2511</v>
      </c>
      <c r="K45" s="93"/>
      <c r="L45" s="93"/>
      <c r="M45" s="35" t="s">
        <v>480</v>
      </c>
      <c r="N45" s="93" t="s">
        <v>2498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2499</v>
      </c>
      <c r="K47" s="413"/>
      <c r="L47" s="92" t="s">
        <v>2512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0">
        <v>2007</v>
      </c>
      <c r="K50" s="431"/>
      <c r="L50" s="35" t="s">
        <v>481</v>
      </c>
      <c r="M50" s="61">
        <v>7</v>
      </c>
      <c r="N50" s="35" t="s">
        <v>482</v>
      </c>
      <c r="O50" s="61">
        <v>10</v>
      </c>
      <c r="P50" s="37" t="s">
        <v>483</v>
      </c>
      <c r="S50" s="15" t="str">
        <f>IF(OR(J50="",M50="",O50=""),"未記入","")</f>
        <v/>
      </c>
    </row>
    <row r="51" spans="1:20" ht="20.100000000000001" customHeight="1" thickBot="1">
      <c r="B51" s="106" t="s">
        <v>29</v>
      </c>
      <c r="C51" s="432"/>
      <c r="D51" s="432"/>
      <c r="E51" s="432"/>
      <c r="F51" s="432"/>
      <c r="G51" s="432"/>
      <c r="H51" s="432"/>
      <c r="I51" s="432"/>
      <c r="J51" s="421">
        <v>2007</v>
      </c>
      <c r="K51" s="422"/>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2513</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6605.51</v>
      </c>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7515.79</v>
      </c>
      <c r="L72" s="93"/>
      <c r="M72" s="93"/>
      <c r="N72" s="168" t="s">
        <v>487</v>
      </c>
      <c r="O72" s="168"/>
      <c r="P72" s="194"/>
    </row>
    <row r="73" spans="2:16" ht="20.100000000000001" customHeight="1">
      <c r="B73" s="70"/>
      <c r="C73" s="71"/>
      <c r="D73" s="294"/>
      <c r="E73" s="295"/>
      <c r="F73" s="278"/>
      <c r="G73" s="214" t="s">
        <v>42</v>
      </c>
      <c r="H73" s="214"/>
      <c r="I73" s="214"/>
      <c r="J73" s="214"/>
      <c r="K73" s="135">
        <v>5422.14</v>
      </c>
      <c r="L73" s="93"/>
      <c r="M73" s="93"/>
      <c r="N73" s="168" t="s">
        <v>487</v>
      </c>
      <c r="O73" s="168"/>
      <c r="P73" s="194"/>
    </row>
    <row r="74" spans="2:16" ht="20.100000000000001" customHeight="1">
      <c r="B74" s="70"/>
      <c r="C74" s="71"/>
      <c r="D74" s="163" t="s">
        <v>43</v>
      </c>
      <c r="E74" s="163"/>
      <c r="F74" s="163"/>
      <c r="G74" s="175" t="s">
        <v>2514</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2515</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2516</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2517</v>
      </c>
      <c r="L83" s="93"/>
      <c r="M83" s="93"/>
      <c r="N83" s="93"/>
      <c r="O83" s="93"/>
      <c r="P83" s="136"/>
    </row>
    <row r="84" spans="2:19" ht="20.100000000000001" customHeight="1">
      <c r="B84" s="70"/>
      <c r="C84" s="71"/>
      <c r="D84" s="163"/>
      <c r="E84" s="163"/>
      <c r="F84" s="163"/>
      <c r="G84" s="205"/>
      <c r="H84" s="204" t="s">
        <v>433</v>
      </c>
      <c r="I84" s="215"/>
      <c r="J84" s="233"/>
      <c r="K84" s="135" t="s">
        <v>2518</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2007</v>
      </c>
      <c r="L86" s="39" t="s">
        <v>481</v>
      </c>
      <c r="M86" s="61">
        <v>7</v>
      </c>
      <c r="N86" s="39" t="s">
        <v>482</v>
      </c>
      <c r="O86" s="61">
        <v>10</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2037</v>
      </c>
      <c r="L88" s="39" t="s">
        <v>481</v>
      </c>
      <c r="M88" s="61">
        <v>7</v>
      </c>
      <c r="N88" s="39" t="s">
        <v>482</v>
      </c>
      <c r="O88" s="61">
        <v>9</v>
      </c>
      <c r="P88" s="40" t="s">
        <v>483</v>
      </c>
    </row>
    <row r="89" spans="2:19" ht="20.100000000000001" customHeight="1">
      <c r="B89" s="72"/>
      <c r="C89" s="73"/>
      <c r="D89" s="163"/>
      <c r="E89" s="163"/>
      <c r="F89" s="163"/>
      <c r="G89" s="213"/>
      <c r="H89" s="168" t="s">
        <v>434</v>
      </c>
      <c r="I89" s="168"/>
      <c r="J89" s="239"/>
      <c r="K89" s="135" t="s">
        <v>2518</v>
      </c>
      <c r="L89" s="93"/>
      <c r="M89" s="93"/>
      <c r="N89" s="93"/>
      <c r="O89" s="93"/>
      <c r="P89" s="136"/>
    </row>
    <row r="90" spans="2:19" ht="20.100000000000001" customHeight="1">
      <c r="B90" s="164" t="s">
        <v>45</v>
      </c>
      <c r="C90" s="163"/>
      <c r="D90" s="114" t="s">
        <v>46</v>
      </c>
      <c r="E90" s="215"/>
      <c r="F90" s="233"/>
      <c r="G90" s="175" t="s">
        <v>2519</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2375</v>
      </c>
      <c r="I95" s="175"/>
      <c r="J95" s="23">
        <v>24.8</v>
      </c>
      <c r="K95" s="50" t="s">
        <v>487</v>
      </c>
      <c r="L95" s="135">
        <v>102</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2375</v>
      </c>
      <c r="I96" s="175"/>
      <c r="J96" s="23">
        <v>27</v>
      </c>
      <c r="K96" s="50" t="s">
        <v>487</v>
      </c>
      <c r="L96" s="135">
        <v>5</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2375</v>
      </c>
      <c r="I97" s="175"/>
      <c r="J97" s="23">
        <v>46.4</v>
      </c>
      <c r="K97" s="50" t="s">
        <v>487</v>
      </c>
      <c r="L97" s="135">
        <v>5</v>
      </c>
      <c r="M97" s="413"/>
      <c r="N97" s="414" t="s">
        <v>2413</v>
      </c>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7</v>
      </c>
      <c r="H105" s="239" t="s">
        <v>489</v>
      </c>
      <c r="I105" s="364" t="s">
        <v>66</v>
      </c>
      <c r="J105" s="364"/>
      <c r="K105" s="364"/>
      <c r="L105" s="364"/>
      <c r="M105" s="364"/>
      <c r="N105" s="135">
        <v>1</v>
      </c>
      <c r="O105" s="93"/>
      <c r="P105" s="37" t="s">
        <v>489</v>
      </c>
    </row>
    <row r="106" spans="2:19" ht="20.100000000000001" customHeight="1">
      <c r="B106" s="417"/>
      <c r="C106" s="418"/>
      <c r="D106" s="107"/>
      <c r="E106" s="99"/>
      <c r="F106" s="100"/>
      <c r="G106" s="135"/>
      <c r="H106" s="239"/>
      <c r="I106" s="412" t="s">
        <v>67</v>
      </c>
      <c r="J106" s="412"/>
      <c r="K106" s="412"/>
      <c r="L106" s="412"/>
      <c r="M106" s="412"/>
      <c r="N106" s="135">
        <v>7</v>
      </c>
      <c r="O106" s="93"/>
      <c r="P106" s="37" t="s">
        <v>489</v>
      </c>
    </row>
    <row r="107" spans="2:19" ht="20.100000000000001" customHeight="1">
      <c r="B107" s="417"/>
      <c r="C107" s="418"/>
      <c r="D107" s="204" t="s">
        <v>64</v>
      </c>
      <c r="E107" s="215"/>
      <c r="F107" s="233"/>
      <c r="G107" s="120">
        <v>5</v>
      </c>
      <c r="H107" s="233" t="s">
        <v>489</v>
      </c>
      <c r="I107" s="163" t="s">
        <v>68</v>
      </c>
      <c r="J107" s="163"/>
      <c r="K107" s="163"/>
      <c r="L107" s="163"/>
      <c r="M107" s="163"/>
      <c r="N107" s="135">
        <v>5</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2</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v>1</v>
      </c>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2518</v>
      </c>
      <c r="H113" s="175"/>
      <c r="I113" s="175"/>
      <c r="J113" s="175"/>
      <c r="K113" s="175"/>
      <c r="L113" s="175"/>
      <c r="M113" s="175"/>
      <c r="N113" s="175"/>
      <c r="O113" s="135"/>
      <c r="P113" s="176"/>
    </row>
    <row r="114" spans="2:16" ht="20.100000000000001" customHeight="1">
      <c r="B114" s="417"/>
      <c r="C114" s="418"/>
      <c r="D114" s="114" t="s">
        <v>79</v>
      </c>
      <c r="E114" s="115"/>
      <c r="F114" s="130"/>
      <c r="G114" s="120" t="s">
        <v>2518</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2520</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2518</v>
      </c>
      <c r="H117" s="175"/>
      <c r="I117" s="175"/>
      <c r="J117" s="175"/>
      <c r="K117" s="175"/>
      <c r="L117" s="175"/>
      <c r="M117" s="175"/>
      <c r="N117" s="175"/>
      <c r="O117" s="135"/>
      <c r="P117" s="176"/>
    </row>
    <row r="118" spans="2:16" ht="20.100000000000001" customHeight="1">
      <c r="B118" s="131"/>
      <c r="C118" s="132"/>
      <c r="D118" s="107" t="s">
        <v>73</v>
      </c>
      <c r="E118" s="99"/>
      <c r="F118" s="100"/>
      <c r="G118" s="175" t="s">
        <v>2518</v>
      </c>
      <c r="H118" s="175"/>
      <c r="I118" s="175"/>
      <c r="J118" s="175"/>
      <c r="K118" s="175"/>
      <c r="L118" s="175"/>
      <c r="M118" s="175"/>
      <c r="N118" s="175"/>
      <c r="O118" s="135"/>
      <c r="P118" s="176"/>
    </row>
    <row r="119" spans="2:16" ht="20.100000000000001" customHeight="1">
      <c r="B119" s="131"/>
      <c r="C119" s="132"/>
      <c r="D119" s="231" t="s">
        <v>74</v>
      </c>
      <c r="E119" s="270"/>
      <c r="F119" s="232"/>
      <c r="G119" s="175" t="s">
        <v>2518</v>
      </c>
      <c r="H119" s="175"/>
      <c r="I119" s="175"/>
      <c r="J119" s="175"/>
      <c r="K119" s="175"/>
      <c r="L119" s="175"/>
      <c r="M119" s="175"/>
      <c r="N119" s="175"/>
      <c r="O119" s="135"/>
      <c r="P119" s="176"/>
    </row>
    <row r="120" spans="2:16" ht="20.100000000000001" customHeight="1">
      <c r="B120" s="131"/>
      <c r="C120" s="132"/>
      <c r="D120" s="166" t="s">
        <v>75</v>
      </c>
      <c r="E120" s="168"/>
      <c r="F120" s="239"/>
      <c r="G120" s="175" t="s">
        <v>2518</v>
      </c>
      <c r="H120" s="175"/>
      <c r="I120" s="175"/>
      <c r="J120" s="175"/>
      <c r="K120" s="175"/>
      <c r="L120" s="175"/>
      <c r="M120" s="175"/>
      <c r="N120" s="175"/>
      <c r="O120" s="135"/>
      <c r="P120" s="176"/>
    </row>
    <row r="121" spans="2:16" ht="20.100000000000001" customHeight="1">
      <c r="B121" s="131"/>
      <c r="C121" s="132"/>
      <c r="D121" s="166" t="s">
        <v>76</v>
      </c>
      <c r="E121" s="168"/>
      <c r="F121" s="239"/>
      <c r="G121" s="175" t="s">
        <v>2518</v>
      </c>
      <c r="H121" s="175"/>
      <c r="I121" s="175"/>
      <c r="J121" s="175"/>
      <c r="K121" s="175"/>
      <c r="L121" s="175"/>
      <c r="M121" s="175"/>
      <c r="N121" s="175"/>
      <c r="O121" s="135"/>
      <c r="P121" s="176"/>
    </row>
    <row r="122" spans="2:16" ht="20.100000000000001" customHeight="1">
      <c r="B122" s="133"/>
      <c r="C122" s="134"/>
      <c r="D122" s="166" t="s">
        <v>77</v>
      </c>
      <c r="E122" s="168"/>
      <c r="F122" s="239"/>
      <c r="G122" s="175" t="s">
        <v>2518</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2521</v>
      </c>
      <c r="H123" s="175"/>
      <c r="I123" s="175"/>
      <c r="J123" s="175"/>
      <c r="K123" s="175"/>
      <c r="L123" s="175"/>
      <c r="M123" s="175"/>
      <c r="N123" s="175"/>
      <c r="O123" s="135"/>
      <c r="P123" s="176"/>
    </row>
    <row r="124" spans="2:16" ht="20.100000000000001" customHeight="1">
      <c r="B124" s="131"/>
      <c r="C124" s="132"/>
      <c r="D124" s="107" t="s">
        <v>443</v>
      </c>
      <c r="E124" s="99"/>
      <c r="F124" s="100"/>
      <c r="G124" s="175" t="s">
        <v>2522</v>
      </c>
      <c r="H124" s="175"/>
      <c r="I124" s="175"/>
      <c r="J124" s="175"/>
      <c r="K124" s="175"/>
      <c r="L124" s="175"/>
      <c r="M124" s="175"/>
      <c r="N124" s="175"/>
      <c r="O124" s="135"/>
      <c r="P124" s="176"/>
    </row>
    <row r="125" spans="2:16" ht="20.100000000000001" customHeight="1">
      <c r="B125" s="131"/>
      <c r="C125" s="132"/>
      <c r="D125" s="231" t="s">
        <v>444</v>
      </c>
      <c r="E125" s="270"/>
      <c r="F125" s="232"/>
      <c r="G125" s="175" t="s">
        <v>2523</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2524</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2525</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2526</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2529</v>
      </c>
      <c r="G178" s="357" t="s">
        <v>471</v>
      </c>
      <c r="H178" s="357"/>
      <c r="I178" s="357"/>
      <c r="J178" s="357"/>
      <c r="K178" s="357"/>
      <c r="L178" s="357"/>
      <c r="M178" s="357"/>
      <c r="N178" s="357"/>
      <c r="O178" s="357"/>
      <c r="P178" s="382"/>
    </row>
    <row r="179" spans="2:20" ht="20.100000000000001" customHeight="1">
      <c r="B179" s="164"/>
      <c r="C179" s="163"/>
      <c r="D179" s="163"/>
      <c r="E179" s="163"/>
      <c r="F179" s="14" t="s">
        <v>2529</v>
      </c>
      <c r="G179" s="168" t="s">
        <v>472</v>
      </c>
      <c r="H179" s="168"/>
      <c r="I179" s="168"/>
      <c r="J179" s="168"/>
      <c r="K179" s="168"/>
      <c r="L179" s="168"/>
      <c r="M179" s="168"/>
      <c r="N179" s="168"/>
      <c r="O179" s="168"/>
      <c r="P179" s="194"/>
    </row>
    <row r="180" spans="2:20" ht="20.100000000000001" customHeight="1">
      <c r="B180" s="164"/>
      <c r="C180" s="163"/>
      <c r="D180" s="163"/>
      <c r="E180" s="163"/>
      <c r="F180" s="14" t="s">
        <v>2529</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2530</v>
      </c>
      <c r="J182" s="102"/>
      <c r="K182" s="102"/>
      <c r="L182" s="102"/>
      <c r="M182" s="102"/>
      <c r="N182" s="102"/>
      <c r="O182" s="103"/>
      <c r="P182" s="104"/>
    </row>
    <row r="183" spans="2:20" ht="39.950000000000003" customHeight="1">
      <c r="B183" s="85"/>
      <c r="C183" s="86"/>
      <c r="D183" s="284"/>
      <c r="E183" s="361"/>
      <c r="F183" s="163" t="s">
        <v>107</v>
      </c>
      <c r="G183" s="163"/>
      <c r="H183" s="163"/>
      <c r="I183" s="101" t="s">
        <v>2531</v>
      </c>
      <c r="J183" s="102"/>
      <c r="K183" s="102"/>
      <c r="L183" s="102"/>
      <c r="M183" s="102"/>
      <c r="N183" s="102"/>
      <c r="O183" s="103"/>
      <c r="P183" s="104"/>
    </row>
    <row r="184" spans="2:20" ht="79.5" customHeight="1">
      <c r="B184" s="85"/>
      <c r="C184" s="86"/>
      <c r="D184" s="284"/>
      <c r="E184" s="361"/>
      <c r="F184" s="163" t="s">
        <v>108</v>
      </c>
      <c r="G184" s="163"/>
      <c r="H184" s="163"/>
      <c r="I184" s="101" t="s">
        <v>2532</v>
      </c>
      <c r="J184" s="102"/>
      <c r="K184" s="102"/>
      <c r="L184" s="102"/>
      <c r="M184" s="102"/>
      <c r="N184" s="102"/>
      <c r="O184" s="103"/>
      <c r="P184" s="104"/>
    </row>
    <row r="185" spans="2:20" ht="79.5" customHeight="1">
      <c r="B185" s="85"/>
      <c r="C185" s="86"/>
      <c r="D185" s="284"/>
      <c r="E185" s="361"/>
      <c r="F185" s="163" t="s">
        <v>426</v>
      </c>
      <c r="G185" s="163"/>
      <c r="H185" s="163"/>
      <c r="I185" s="101" t="s">
        <v>2532</v>
      </c>
      <c r="J185" s="102"/>
      <c r="K185" s="102"/>
      <c r="L185" s="102"/>
      <c r="M185" s="102"/>
      <c r="N185" s="102"/>
      <c r="O185" s="103"/>
      <c r="P185" s="104"/>
    </row>
    <row r="186" spans="2:20" ht="79.5" customHeight="1">
      <c r="B186" s="85"/>
      <c r="C186" s="86"/>
      <c r="D186" s="284"/>
      <c r="E186" s="361"/>
      <c r="F186" s="163" t="s">
        <v>109</v>
      </c>
      <c r="G186" s="163"/>
      <c r="H186" s="163"/>
      <c r="I186" s="101" t="s">
        <v>2533</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2534</v>
      </c>
      <c r="J197" s="102"/>
      <c r="K197" s="102"/>
      <c r="L197" s="102"/>
      <c r="M197" s="102"/>
      <c r="N197" s="102"/>
      <c r="O197" s="103"/>
      <c r="P197" s="104"/>
    </row>
    <row r="198" spans="2:16" ht="39.950000000000003" customHeight="1">
      <c r="B198" s="85"/>
      <c r="C198" s="86"/>
      <c r="D198" s="386"/>
      <c r="E198" s="387"/>
      <c r="F198" s="163" t="s">
        <v>107</v>
      </c>
      <c r="G198" s="163"/>
      <c r="H198" s="163"/>
      <c r="I198" s="101" t="s">
        <v>2535</v>
      </c>
      <c r="J198" s="102"/>
      <c r="K198" s="102"/>
      <c r="L198" s="102"/>
      <c r="M198" s="102"/>
      <c r="N198" s="102"/>
      <c r="O198" s="103"/>
      <c r="P198" s="104"/>
    </row>
    <row r="199" spans="2:16" ht="39.950000000000003" customHeight="1">
      <c r="B199" s="85"/>
      <c r="C199" s="86"/>
      <c r="D199" s="386"/>
      <c r="E199" s="387"/>
      <c r="F199" s="165" t="s">
        <v>109</v>
      </c>
      <c r="G199" s="165"/>
      <c r="H199" s="165"/>
      <c r="I199" s="101" t="s">
        <v>2536</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t="s">
        <v>2529</v>
      </c>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2529</v>
      </c>
      <c r="G207" s="323" t="s">
        <v>445</v>
      </c>
      <c r="H207" s="168"/>
      <c r="I207" s="239"/>
      <c r="J207" s="169" t="s">
        <v>2537</v>
      </c>
      <c r="K207" s="170"/>
      <c r="L207" s="170"/>
      <c r="M207" s="170"/>
      <c r="N207" s="170"/>
      <c r="O207" s="170"/>
      <c r="P207" s="171"/>
    </row>
    <row r="208" spans="2:16" ht="120" customHeight="1">
      <c r="B208" s="164" t="s">
        <v>113</v>
      </c>
      <c r="C208" s="163"/>
      <c r="D208" s="163"/>
      <c r="E208" s="163"/>
      <c r="F208" s="101" t="s">
        <v>2538</v>
      </c>
      <c r="G208" s="101"/>
      <c r="H208" s="101"/>
      <c r="I208" s="101"/>
      <c r="J208" s="101"/>
      <c r="K208" s="101"/>
      <c r="L208" s="101"/>
      <c r="M208" s="101"/>
      <c r="N208" s="101"/>
      <c r="O208" s="169"/>
      <c r="P208" s="383"/>
    </row>
    <row r="209" spans="2:20" ht="120" customHeight="1">
      <c r="B209" s="164" t="s">
        <v>114</v>
      </c>
      <c r="C209" s="163"/>
      <c r="D209" s="163"/>
      <c r="E209" s="163"/>
      <c r="F209" s="101" t="s">
        <v>2539</v>
      </c>
      <c r="G209" s="102"/>
      <c r="H209" s="102"/>
      <c r="I209" s="102"/>
      <c r="J209" s="102"/>
      <c r="K209" s="102"/>
      <c r="L209" s="102"/>
      <c r="M209" s="102"/>
      <c r="N209" s="102"/>
      <c r="O209" s="103"/>
      <c r="P209" s="104"/>
    </row>
    <row r="210" spans="2:20" ht="20.100000000000001" customHeight="1">
      <c r="B210" s="164" t="s">
        <v>115</v>
      </c>
      <c r="C210" s="163"/>
      <c r="D210" s="163"/>
      <c r="E210" s="163"/>
      <c r="F210" s="175" t="s">
        <v>2517</v>
      </c>
      <c r="G210" s="175"/>
      <c r="H210" s="175"/>
      <c r="I210" s="175"/>
      <c r="J210" s="175"/>
      <c r="K210" s="175"/>
      <c r="L210" s="175"/>
      <c r="M210" s="175"/>
      <c r="N210" s="175"/>
      <c r="O210" s="135"/>
      <c r="P210" s="176"/>
    </row>
    <row r="211" spans="2:20" ht="120" customHeight="1">
      <c r="B211" s="164" t="s">
        <v>116</v>
      </c>
      <c r="C211" s="163"/>
      <c r="D211" s="163"/>
      <c r="E211" s="163"/>
      <c r="F211" s="101" t="s">
        <v>2540</v>
      </c>
      <c r="G211" s="102"/>
      <c r="H211" s="102"/>
      <c r="I211" s="102"/>
      <c r="J211" s="102"/>
      <c r="K211" s="102"/>
      <c r="L211" s="102"/>
      <c r="M211" s="102"/>
      <c r="N211" s="102"/>
      <c r="O211" s="103"/>
      <c r="P211" s="104"/>
    </row>
    <row r="212" spans="2:20" ht="20.100000000000001" customHeight="1">
      <c r="B212" s="227" t="s">
        <v>118</v>
      </c>
      <c r="C212" s="228"/>
      <c r="D212" s="228"/>
      <c r="E212" s="228"/>
      <c r="F212" s="175" t="s">
        <v>2517</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2518</v>
      </c>
      <c r="G213" s="175"/>
      <c r="H213" s="175"/>
      <c r="I213" s="175"/>
      <c r="J213" s="175"/>
      <c r="K213" s="175"/>
      <c r="L213" s="175"/>
      <c r="M213" s="175"/>
      <c r="N213" s="175"/>
      <c r="O213" s="135"/>
      <c r="P213" s="176"/>
    </row>
    <row r="214" spans="2:20" ht="20.100000000000001" customHeight="1">
      <c r="B214" s="162"/>
      <c r="C214" s="266"/>
      <c r="D214" s="228" t="s">
        <v>121</v>
      </c>
      <c r="E214" s="228"/>
      <c r="F214" s="175" t="s">
        <v>2517</v>
      </c>
      <c r="G214" s="175"/>
      <c r="H214" s="175"/>
      <c r="I214" s="175"/>
      <c r="J214" s="175"/>
      <c r="K214" s="175"/>
      <c r="L214" s="175"/>
      <c r="M214" s="175"/>
      <c r="N214" s="175"/>
      <c r="O214" s="135"/>
      <c r="P214" s="176"/>
    </row>
    <row r="215" spans="2:20" ht="20.100000000000001" customHeight="1">
      <c r="B215" s="162"/>
      <c r="C215" s="266"/>
      <c r="D215" s="228" t="s">
        <v>122</v>
      </c>
      <c r="E215" s="228"/>
      <c r="F215" s="175" t="s">
        <v>2517</v>
      </c>
      <c r="G215" s="175"/>
      <c r="H215" s="175"/>
      <c r="I215" s="175"/>
      <c r="J215" s="175"/>
      <c r="K215" s="175"/>
      <c r="L215" s="175"/>
      <c r="M215" s="175"/>
      <c r="N215" s="175"/>
      <c r="O215" s="135"/>
      <c r="P215" s="176"/>
    </row>
    <row r="216" spans="2:20" ht="20.100000000000001" customHeight="1">
      <c r="B216" s="162"/>
      <c r="C216" s="266"/>
      <c r="D216" s="228" t="s">
        <v>123</v>
      </c>
      <c r="E216" s="228"/>
      <c r="F216" s="175" t="s">
        <v>2517</v>
      </c>
      <c r="G216" s="175"/>
      <c r="H216" s="175"/>
      <c r="I216" s="175"/>
      <c r="J216" s="175"/>
      <c r="K216" s="175"/>
      <c r="L216" s="175"/>
      <c r="M216" s="175"/>
      <c r="N216" s="175"/>
      <c r="O216" s="135"/>
      <c r="P216" s="176"/>
    </row>
    <row r="217" spans="2:20" ht="20.100000000000001" customHeight="1">
      <c r="B217" s="162"/>
      <c r="C217" s="266"/>
      <c r="D217" s="228" t="s">
        <v>124</v>
      </c>
      <c r="E217" s="228"/>
      <c r="F217" s="175" t="s">
        <v>2517</v>
      </c>
      <c r="G217" s="175"/>
      <c r="H217" s="175"/>
      <c r="I217" s="175"/>
      <c r="J217" s="175"/>
      <c r="K217" s="175"/>
      <c r="L217" s="175"/>
      <c r="M217" s="175"/>
      <c r="N217" s="175"/>
      <c r="O217" s="135"/>
      <c r="P217" s="176"/>
    </row>
    <row r="218" spans="2:20" ht="20.100000000000001" customHeight="1">
      <c r="B218" s="162"/>
      <c r="C218" s="266"/>
      <c r="D218" s="266" t="s">
        <v>125</v>
      </c>
      <c r="E218" s="266"/>
      <c r="F218" s="175" t="s">
        <v>2517</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2518</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2518</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2518</v>
      </c>
      <c r="K225" s="175"/>
      <c r="L225" s="175"/>
      <c r="M225" s="175"/>
      <c r="N225" s="175"/>
      <c r="O225" s="135"/>
      <c r="P225" s="176"/>
      <c r="S225" s="15" t="str">
        <f>IF(J225="","未記入","")</f>
        <v/>
      </c>
    </row>
    <row r="226" spans="1:20" ht="120" customHeight="1">
      <c r="B226" s="164" t="s">
        <v>127</v>
      </c>
      <c r="C226" s="163"/>
      <c r="D226" s="163"/>
      <c r="E226" s="163"/>
      <c r="F226" s="101" t="s">
        <v>2541</v>
      </c>
      <c r="G226" s="102"/>
      <c r="H226" s="102"/>
      <c r="I226" s="102"/>
      <c r="J226" s="102"/>
      <c r="K226" s="102"/>
      <c r="L226" s="102"/>
      <c r="M226" s="102"/>
      <c r="N226" s="102"/>
      <c r="O226" s="103"/>
      <c r="P226" s="104"/>
    </row>
    <row r="227" spans="1:20" ht="60" customHeight="1">
      <c r="B227" s="164" t="s">
        <v>490</v>
      </c>
      <c r="C227" s="163"/>
      <c r="D227" s="163"/>
      <c r="E227" s="163"/>
      <c r="F227" s="101" t="s">
        <v>2542</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2543</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2518</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2544</v>
      </c>
      <c r="K233" s="170"/>
      <c r="L233" s="170"/>
      <c r="M233" s="170"/>
      <c r="N233" s="170"/>
      <c r="O233" s="170"/>
      <c r="P233" s="171"/>
    </row>
    <row r="234" spans="1:20" ht="20.100000000000001" customHeight="1">
      <c r="B234" s="164" t="s">
        <v>131</v>
      </c>
      <c r="C234" s="163"/>
      <c r="D234" s="163"/>
      <c r="E234" s="163"/>
      <c r="F234" s="135">
        <v>117</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v>0</v>
      </c>
      <c r="L244" s="175"/>
      <c r="M244" s="175"/>
      <c r="N244" s="175"/>
      <c r="O244" s="135"/>
      <c r="P244" s="176"/>
    </row>
    <row r="245" spans="2:16" ht="20.100000000000001" customHeight="1">
      <c r="B245" s="164" t="s">
        <v>140</v>
      </c>
      <c r="C245" s="163"/>
      <c r="D245" s="163"/>
      <c r="E245" s="364">
        <f>IF(OR($H$245&lt;&gt;"",$K$245&lt;&gt;""),SUM($H$245,$K$245),"")</f>
        <v>1</v>
      </c>
      <c r="F245" s="364"/>
      <c r="G245" s="364"/>
      <c r="H245" s="175">
        <v>1</v>
      </c>
      <c r="I245" s="175"/>
      <c r="J245" s="175"/>
      <c r="K245" s="175">
        <v>0</v>
      </c>
      <c r="L245" s="175"/>
      <c r="M245" s="175"/>
      <c r="N245" s="175"/>
      <c r="O245" s="135"/>
      <c r="P245" s="176"/>
    </row>
    <row r="246" spans="2:16" ht="20.100000000000001" customHeight="1">
      <c r="B246" s="363" t="s">
        <v>141</v>
      </c>
      <c r="C246" s="163"/>
      <c r="D246" s="163"/>
      <c r="E246" s="364">
        <f>IF(OR($H$246&lt;&gt;"",$K$246&lt;&gt;""),SUM($H$246,$K$246),"")</f>
        <v>16</v>
      </c>
      <c r="F246" s="364"/>
      <c r="G246" s="364"/>
      <c r="H246" s="175">
        <v>7</v>
      </c>
      <c r="I246" s="175"/>
      <c r="J246" s="175"/>
      <c r="K246" s="175">
        <v>9</v>
      </c>
      <c r="L246" s="175"/>
      <c r="M246" s="175"/>
      <c r="N246" s="175"/>
      <c r="O246" s="135"/>
      <c r="P246" s="176"/>
    </row>
    <row r="247" spans="2:16" ht="20.100000000000001" customHeight="1">
      <c r="B247" s="44"/>
      <c r="C247" s="163" t="s">
        <v>142</v>
      </c>
      <c r="D247" s="163"/>
      <c r="E247" s="364">
        <f>IF(OR($H$247&lt;&gt;"",$K$247&lt;&gt;""),SUM($H$247,$K$247),"")</f>
        <v>13</v>
      </c>
      <c r="F247" s="364"/>
      <c r="G247" s="364"/>
      <c r="H247" s="175">
        <v>6</v>
      </c>
      <c r="I247" s="175"/>
      <c r="J247" s="175"/>
      <c r="K247" s="175">
        <v>7</v>
      </c>
      <c r="L247" s="175"/>
      <c r="M247" s="175"/>
      <c r="N247" s="175"/>
      <c r="O247" s="135"/>
      <c r="P247" s="176"/>
    </row>
    <row r="248" spans="2:16" ht="20.100000000000001" customHeight="1">
      <c r="B248" s="45"/>
      <c r="C248" s="163" t="s">
        <v>143</v>
      </c>
      <c r="D248" s="163"/>
      <c r="E248" s="364">
        <f>IF(OR($H$248&lt;&gt;"",$K$248&lt;&gt;""),SUM($H$248,$K$248),"")</f>
        <v>3</v>
      </c>
      <c r="F248" s="364"/>
      <c r="G248" s="364"/>
      <c r="H248" s="175">
        <v>1</v>
      </c>
      <c r="I248" s="175"/>
      <c r="J248" s="175"/>
      <c r="K248" s="175">
        <v>2</v>
      </c>
      <c r="L248" s="175"/>
      <c r="M248" s="175"/>
      <c r="N248" s="175"/>
      <c r="O248" s="135"/>
      <c r="P248" s="176"/>
    </row>
    <row r="249" spans="2:16" ht="20.100000000000001" customHeight="1">
      <c r="B249" s="164" t="s">
        <v>144</v>
      </c>
      <c r="C249" s="163"/>
      <c r="D249" s="163"/>
      <c r="E249" s="364">
        <f>IF(OR($H$249&lt;&gt;"",$K$249&lt;&gt;""),SUM($H$249,$K$249),"")</f>
        <v>1</v>
      </c>
      <c r="F249" s="364"/>
      <c r="G249" s="364"/>
      <c r="H249" s="175">
        <v>0</v>
      </c>
      <c r="I249" s="175"/>
      <c r="J249" s="175"/>
      <c r="K249" s="175">
        <v>1</v>
      </c>
      <c r="L249" s="175"/>
      <c r="M249" s="175"/>
      <c r="N249" s="175"/>
      <c r="O249" s="135"/>
      <c r="P249" s="176"/>
    </row>
    <row r="250" spans="2:16" ht="20.100000000000001" customHeight="1">
      <c r="B250" s="164" t="s">
        <v>145</v>
      </c>
      <c r="C250" s="163"/>
      <c r="D250" s="163"/>
      <c r="E250" s="364">
        <f>IF(OR($H$250&lt;&gt;"",$K$250&lt;&gt;""),SUM($H$250,$K$250),"")</f>
        <v>0</v>
      </c>
      <c r="F250" s="364"/>
      <c r="G250" s="364"/>
      <c r="H250" s="175">
        <v>0</v>
      </c>
      <c r="I250" s="175"/>
      <c r="J250" s="175"/>
      <c r="K250" s="175">
        <v>0</v>
      </c>
      <c r="L250" s="175"/>
      <c r="M250" s="175"/>
      <c r="N250" s="175"/>
      <c r="O250" s="135"/>
      <c r="P250" s="176"/>
    </row>
    <row r="251" spans="2:16" ht="20.100000000000001" customHeight="1">
      <c r="B251" s="164" t="s">
        <v>146</v>
      </c>
      <c r="C251" s="163"/>
      <c r="D251" s="163"/>
      <c r="E251" s="364">
        <f>IF(OR($H$251&lt;&gt;"",$K$251&lt;&gt;""),SUM($H$251,$K$251),"")</f>
        <v>1</v>
      </c>
      <c r="F251" s="364"/>
      <c r="G251" s="364"/>
      <c r="H251" s="175">
        <v>1</v>
      </c>
      <c r="I251" s="175"/>
      <c r="J251" s="175"/>
      <c r="K251" s="175">
        <v>0</v>
      </c>
      <c r="L251" s="175"/>
      <c r="M251" s="175"/>
      <c r="N251" s="175"/>
      <c r="O251" s="135"/>
      <c r="P251" s="176"/>
    </row>
    <row r="252" spans="2:16" ht="20.100000000000001" customHeight="1">
      <c r="B252" s="164" t="s">
        <v>147</v>
      </c>
      <c r="C252" s="163"/>
      <c r="D252" s="163"/>
      <c r="E252" s="364">
        <f>IF(OR($H$252&lt;&gt;"",$K$252&lt;&gt;""),SUM($H$252,$K$252),"")</f>
        <v>10</v>
      </c>
      <c r="F252" s="364"/>
      <c r="G252" s="364"/>
      <c r="H252" s="175">
        <v>3</v>
      </c>
      <c r="I252" s="175"/>
      <c r="J252" s="175"/>
      <c r="K252" s="175">
        <v>7</v>
      </c>
      <c r="L252" s="175"/>
      <c r="M252" s="175"/>
      <c r="N252" s="175"/>
      <c r="O252" s="135"/>
      <c r="P252" s="176"/>
    </row>
    <row r="253" spans="2:16" ht="20.100000000000001" customHeight="1">
      <c r="B253" s="164" t="s">
        <v>148</v>
      </c>
      <c r="C253" s="163"/>
      <c r="D253" s="163"/>
      <c r="E253" s="364">
        <f>IF(OR($H$253&lt;&gt;"",$K$253&lt;&gt;""),SUM($H$253,$K$253),"")</f>
        <v>0</v>
      </c>
      <c r="F253" s="364"/>
      <c r="G253" s="364"/>
      <c r="H253" s="175">
        <v>0</v>
      </c>
      <c r="I253" s="175"/>
      <c r="J253" s="175"/>
      <c r="K253" s="175">
        <v>0</v>
      </c>
      <c r="L253" s="175"/>
      <c r="M253" s="175"/>
      <c r="N253" s="175"/>
      <c r="O253" s="135"/>
      <c r="P253" s="176"/>
    </row>
    <row r="254" spans="2:16" ht="20.100000000000001" customHeight="1">
      <c r="B254" s="164" t="s">
        <v>149</v>
      </c>
      <c r="C254" s="163"/>
      <c r="D254" s="163"/>
      <c r="E254" s="364">
        <f>IF(OR($H$254&lt;&gt;"",$K$254&lt;&gt;""),SUM($H$254,$K$254),"")</f>
        <v>3</v>
      </c>
      <c r="F254" s="364"/>
      <c r="G254" s="364"/>
      <c r="H254" s="175">
        <v>1</v>
      </c>
      <c r="I254" s="175"/>
      <c r="J254" s="175"/>
      <c r="K254" s="175">
        <v>2</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37.5</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00000000000001" customHeight="1">
      <c r="B265" s="164" t="s">
        <v>161</v>
      </c>
      <c r="C265" s="163"/>
      <c r="D265" s="163"/>
      <c r="E265" s="163"/>
      <c r="F265" s="163"/>
      <c r="G265" s="364">
        <f>IF(OR($J$265&lt;&gt;"",$M$265&lt;&gt;""),SUM($J$265,$M$265),"")</f>
        <v>8</v>
      </c>
      <c r="H265" s="364"/>
      <c r="I265" s="364"/>
      <c r="J265" s="175">
        <v>5</v>
      </c>
      <c r="K265" s="175"/>
      <c r="L265" s="175"/>
      <c r="M265" s="175">
        <v>3</v>
      </c>
      <c r="N265" s="175"/>
      <c r="O265" s="135"/>
      <c r="P265" s="176"/>
    </row>
    <row r="266" spans="2:20" ht="20.100000000000001" customHeight="1">
      <c r="B266" s="164" t="s">
        <v>162</v>
      </c>
      <c r="C266" s="163"/>
      <c r="D266" s="163"/>
      <c r="E266" s="163"/>
      <c r="F266" s="163"/>
      <c r="G266" s="364">
        <f>IF(OR($J$266&lt;&gt;"",$M$266&lt;&gt;""),SUM($J$266,$M$266),"")</f>
        <v>0</v>
      </c>
      <c r="H266" s="364"/>
      <c r="I266" s="364"/>
      <c r="J266" s="175">
        <v>0</v>
      </c>
      <c r="K266" s="175"/>
      <c r="L266" s="175"/>
      <c r="M266" s="175">
        <v>0</v>
      </c>
      <c r="N266" s="175"/>
      <c r="O266" s="135"/>
      <c r="P266" s="176"/>
    </row>
    <row r="267" spans="2:20" ht="20.100000000000001" customHeight="1">
      <c r="B267" s="164" t="s">
        <v>398</v>
      </c>
      <c r="C267" s="163"/>
      <c r="D267" s="163"/>
      <c r="E267" s="163"/>
      <c r="F267" s="163"/>
      <c r="G267" s="364">
        <f>IF(OR($J$267&lt;&gt;"",$M$267&lt;&gt;""),SUM($J$267,$M$267),"")</f>
        <v>4</v>
      </c>
      <c r="H267" s="364"/>
      <c r="I267" s="364"/>
      <c r="J267" s="175">
        <v>1</v>
      </c>
      <c r="K267" s="175"/>
      <c r="L267" s="175"/>
      <c r="M267" s="175">
        <v>3</v>
      </c>
      <c r="N267" s="175"/>
      <c r="O267" s="135"/>
      <c r="P267" s="176"/>
    </row>
    <row r="268" spans="2:20" ht="20.100000000000001"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3</v>
      </c>
      <c r="H273" s="364"/>
      <c r="I273" s="364"/>
      <c r="J273" s="175">
        <v>1</v>
      </c>
      <c r="K273" s="175"/>
      <c r="L273" s="175"/>
      <c r="M273" s="175">
        <v>2</v>
      </c>
      <c r="N273" s="175"/>
      <c r="O273" s="135"/>
      <c r="P273" s="176"/>
    </row>
    <row r="274" spans="1:20" ht="20.100000000000001"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00000000000001"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00000000000001"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00000000000001" customHeight="1">
      <c r="B277" s="164" t="s">
        <v>169</v>
      </c>
      <c r="C277" s="163"/>
      <c r="D277" s="163"/>
      <c r="E277" s="163"/>
      <c r="F277" s="163"/>
      <c r="G277" s="364">
        <f>IF(OR($J$277&lt;&gt;"",$M$277&lt;&gt;""),SUM($J$277,$M$277),"")</f>
        <v>0</v>
      </c>
      <c r="H277" s="364"/>
      <c r="I277" s="364"/>
      <c r="J277" s="175">
        <v>0</v>
      </c>
      <c r="K277" s="175"/>
      <c r="L277" s="175"/>
      <c r="M277" s="175">
        <v>0</v>
      </c>
      <c r="N277" s="175"/>
      <c r="O277" s="135"/>
      <c r="P277" s="176"/>
    </row>
    <row r="278" spans="1:20" ht="20.100000000000001"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00000000000001" customHeight="1">
      <c r="A279" s="4"/>
      <c r="B279" s="168" t="s">
        <v>409</v>
      </c>
      <c r="C279" s="168"/>
      <c r="D279" s="168"/>
      <c r="E279" s="168"/>
      <c r="F279" s="239"/>
      <c r="G279" s="364">
        <f>IF(OR($J$279&lt;&gt;"",$M$279&lt;&gt;""),SUM($J$279,$M$279),"")</f>
        <v>0</v>
      </c>
      <c r="H279" s="364"/>
      <c r="I279" s="364"/>
      <c r="J279" s="175">
        <v>0</v>
      </c>
      <c r="K279" s="175"/>
      <c r="L279" s="175"/>
      <c r="M279" s="175">
        <v>0</v>
      </c>
      <c r="N279" s="175"/>
      <c r="O279" s="135"/>
      <c r="P279" s="176"/>
    </row>
    <row r="280" spans="1:20" ht="20.100000000000001" customHeight="1" thickBot="1">
      <c r="A280" s="4"/>
      <c r="B280" s="220" t="s">
        <v>410</v>
      </c>
      <c r="C280" s="220"/>
      <c r="D280" s="220"/>
      <c r="E280" s="220"/>
      <c r="F280" s="221"/>
      <c r="G280" s="355">
        <f>IF(OR($J$280&lt;&gt;"",$M$280&lt;&gt;""),SUM($J$280,$M$280),"")</f>
        <v>0</v>
      </c>
      <c r="H280" s="355"/>
      <c r="I280" s="355"/>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2518</v>
      </c>
      <c r="M301" s="190"/>
      <c r="N301" s="190"/>
      <c r="O301" s="190"/>
      <c r="P301" s="191"/>
    </row>
    <row r="302" spans="2:20" ht="20.100000000000001" customHeight="1">
      <c r="B302" s="341"/>
      <c r="C302" s="342"/>
      <c r="D302" s="342"/>
      <c r="E302" s="342"/>
      <c r="F302" s="343"/>
      <c r="G302" s="114" t="s">
        <v>453</v>
      </c>
      <c r="H302" s="130"/>
      <c r="I302" s="135" t="s">
        <v>2517</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1" t="s">
        <v>186</v>
      </c>
      <c r="C309" s="332"/>
      <c r="D309" s="166" t="s">
        <v>187</v>
      </c>
      <c r="E309" s="168"/>
      <c r="F309" s="239"/>
      <c r="G309" s="28"/>
      <c r="H309" s="28"/>
      <c r="I309" s="28"/>
      <c r="J309" s="28"/>
      <c r="K309" s="28"/>
      <c r="L309" s="28"/>
      <c r="M309" s="28"/>
      <c r="N309" s="28"/>
      <c r="O309" s="28"/>
      <c r="P309" s="28"/>
      <c r="Q309" s="12"/>
    </row>
    <row r="310" spans="1:20" ht="20.100000000000001" customHeight="1">
      <c r="B310" s="333"/>
      <c r="C310" s="334"/>
      <c r="D310" s="114" t="s">
        <v>188</v>
      </c>
      <c r="E310" s="115"/>
      <c r="F310" s="130"/>
      <c r="G310" s="329"/>
      <c r="H310" s="329"/>
      <c r="I310" s="329">
        <v>1</v>
      </c>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v>2</v>
      </c>
      <c r="I312" s="329"/>
      <c r="J312" s="329">
        <v>5</v>
      </c>
      <c r="K312" s="329"/>
      <c r="L312" s="329"/>
      <c r="M312" s="329"/>
      <c r="N312" s="329">
        <v>1</v>
      </c>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3</v>
      </c>
      <c r="J314" s="329">
        <v>2</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v>1</v>
      </c>
      <c r="H316" s="28"/>
      <c r="I316" s="28">
        <v>2</v>
      </c>
      <c r="J316" s="28"/>
      <c r="K316" s="28">
        <v>1</v>
      </c>
      <c r="L316" s="28"/>
      <c r="M316" s="28"/>
      <c r="N316" s="28"/>
      <c r="O316" s="28"/>
      <c r="P316" s="28"/>
      <c r="Q316" s="12"/>
    </row>
    <row r="317" spans="1:20" ht="20.100000000000001" customHeight="1" thickBot="1">
      <c r="B317" s="183" t="s">
        <v>192</v>
      </c>
      <c r="C317" s="184"/>
      <c r="D317" s="184"/>
      <c r="E317" s="184"/>
      <c r="F317" s="184"/>
      <c r="G317" s="184"/>
      <c r="H317" s="208" t="s">
        <v>2518</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2545</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2546</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2529</v>
      </c>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2529</v>
      </c>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2547</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2548</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2549</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2550</v>
      </c>
      <c r="J338" s="175"/>
      <c r="K338" s="175"/>
      <c r="L338" s="175"/>
      <c r="M338" s="135" t="s">
        <v>2551</v>
      </c>
      <c r="N338" s="93"/>
      <c r="O338" s="93"/>
      <c r="P338" s="136"/>
    </row>
    <row r="339" spans="2:17" ht="20.100000000000001" customHeight="1">
      <c r="B339" s="164"/>
      <c r="C339" s="163"/>
      <c r="D339" s="163"/>
      <c r="E339" s="166" t="s">
        <v>214</v>
      </c>
      <c r="F339" s="168"/>
      <c r="G339" s="168"/>
      <c r="H339" s="239"/>
      <c r="I339" s="135">
        <v>87</v>
      </c>
      <c r="J339" s="93"/>
      <c r="K339" s="93"/>
      <c r="L339" s="55" t="s">
        <v>495</v>
      </c>
      <c r="M339" s="135">
        <v>87</v>
      </c>
      <c r="N339" s="93"/>
      <c r="O339" s="93"/>
      <c r="P339" s="40" t="s">
        <v>495</v>
      </c>
    </row>
    <row r="340" spans="2:17" ht="20.100000000000001" customHeight="1">
      <c r="B340" s="164" t="s">
        <v>45</v>
      </c>
      <c r="C340" s="163"/>
      <c r="D340" s="163"/>
      <c r="E340" s="166" t="s">
        <v>215</v>
      </c>
      <c r="F340" s="168"/>
      <c r="G340" s="168"/>
      <c r="H340" s="239"/>
      <c r="I340" s="135">
        <v>24.8</v>
      </c>
      <c r="J340" s="93"/>
      <c r="K340" s="93"/>
      <c r="L340" s="55" t="s">
        <v>487</v>
      </c>
      <c r="M340" s="135">
        <v>27</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2375</v>
      </c>
      <c r="J342" s="175"/>
      <c r="K342" s="175"/>
      <c r="L342" s="175"/>
      <c r="M342" s="176" t="s">
        <v>2375</v>
      </c>
      <c r="N342" s="314"/>
      <c r="O342" s="314"/>
      <c r="P342" s="314"/>
      <c r="Q342" s="12"/>
    </row>
    <row r="343" spans="2:17" ht="20.100000000000001" customHeight="1">
      <c r="B343" s="164"/>
      <c r="C343" s="163"/>
      <c r="D343" s="163"/>
      <c r="E343" s="166" t="s">
        <v>217</v>
      </c>
      <c r="F343" s="168"/>
      <c r="G343" s="168"/>
      <c r="H343" s="239"/>
      <c r="I343" s="175" t="s">
        <v>2375</v>
      </c>
      <c r="J343" s="175"/>
      <c r="K343" s="175"/>
      <c r="L343" s="175"/>
      <c r="M343" s="176" t="s">
        <v>2375</v>
      </c>
      <c r="N343" s="314"/>
      <c r="O343" s="314"/>
      <c r="P343" s="314"/>
      <c r="Q343" s="12"/>
    </row>
    <row r="344" spans="2:17" ht="20.100000000000001" customHeight="1">
      <c r="B344" s="129" t="s">
        <v>207</v>
      </c>
      <c r="C344" s="115"/>
      <c r="D344" s="130"/>
      <c r="E344" s="166" t="s">
        <v>218</v>
      </c>
      <c r="F344" s="168"/>
      <c r="G344" s="168"/>
      <c r="H344" s="239"/>
      <c r="I344" s="312">
        <v>18500000</v>
      </c>
      <c r="J344" s="93"/>
      <c r="K344" s="93"/>
      <c r="L344" s="50" t="s">
        <v>496</v>
      </c>
      <c r="M344" s="312">
        <v>21000000</v>
      </c>
      <c r="N344" s="93"/>
      <c r="O344" s="93"/>
      <c r="P344" s="37" t="s">
        <v>496</v>
      </c>
    </row>
    <row r="345" spans="2:17" ht="20.100000000000001" customHeight="1">
      <c r="B345" s="133"/>
      <c r="C345" s="119"/>
      <c r="D345" s="134"/>
      <c r="E345" s="166" t="s">
        <v>219</v>
      </c>
      <c r="F345" s="168"/>
      <c r="G345" s="168"/>
      <c r="H345" s="239"/>
      <c r="I345" s="135"/>
      <c r="J345" s="93"/>
      <c r="K345" s="93"/>
      <c r="L345" s="50" t="s">
        <v>496</v>
      </c>
      <c r="M345" s="135"/>
      <c r="N345" s="93"/>
      <c r="O345" s="93"/>
      <c r="P345" s="37" t="s">
        <v>496</v>
      </c>
    </row>
    <row r="346" spans="2:17" ht="20.100000000000001" customHeight="1">
      <c r="B346" s="313" t="s">
        <v>208</v>
      </c>
      <c r="C346" s="215"/>
      <c r="D346" s="215"/>
      <c r="E346" s="215"/>
      <c r="F346" s="215"/>
      <c r="G346" s="215"/>
      <c r="H346" s="233"/>
      <c r="I346" s="312">
        <v>225349</v>
      </c>
      <c r="J346" s="93"/>
      <c r="K346" s="93"/>
      <c r="L346" s="50" t="s">
        <v>496</v>
      </c>
      <c r="M346" s="312">
        <v>234777</v>
      </c>
      <c r="N346" s="93"/>
      <c r="O346" s="93"/>
      <c r="P346" s="37" t="s">
        <v>496</v>
      </c>
    </row>
    <row r="347" spans="2:17" ht="20.100000000000001" customHeight="1">
      <c r="B347" s="188"/>
      <c r="C347" s="166" t="s">
        <v>209</v>
      </c>
      <c r="D347" s="168"/>
      <c r="E347" s="168"/>
      <c r="F347" s="168"/>
      <c r="G347" s="168"/>
      <c r="H347" s="239"/>
      <c r="I347" s="135"/>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61920</v>
      </c>
      <c r="J349" s="93"/>
      <c r="K349" s="93"/>
      <c r="L349" s="50" t="s">
        <v>496</v>
      </c>
      <c r="M349" s="135">
        <v>61.92</v>
      </c>
      <c r="N349" s="93"/>
      <c r="O349" s="93"/>
      <c r="P349" s="37" t="s">
        <v>496</v>
      </c>
    </row>
    <row r="350" spans="2:17" ht="20.100000000000001" customHeight="1">
      <c r="B350" s="164"/>
      <c r="C350" s="311"/>
      <c r="D350" s="311"/>
      <c r="E350" s="166" t="s">
        <v>221</v>
      </c>
      <c r="F350" s="168"/>
      <c r="G350" s="168"/>
      <c r="H350" s="239"/>
      <c r="I350" s="312">
        <v>163429</v>
      </c>
      <c r="J350" s="93"/>
      <c r="K350" s="93"/>
      <c r="L350" s="50" t="s">
        <v>496</v>
      </c>
      <c r="M350" s="312">
        <v>172857</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2552</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2553</v>
      </c>
      <c r="H363" s="170"/>
      <c r="I363" s="170"/>
      <c r="J363" s="170"/>
      <c r="K363" s="170"/>
      <c r="L363" s="170"/>
      <c r="M363" s="170"/>
      <c r="N363" s="170"/>
      <c r="O363" s="170"/>
      <c r="P363" s="171"/>
    </row>
    <row r="364" spans="2:20" ht="120" customHeight="1">
      <c r="B364" s="293" t="s">
        <v>220</v>
      </c>
      <c r="C364" s="168"/>
      <c r="D364" s="168"/>
      <c r="E364" s="168"/>
      <c r="F364" s="239"/>
      <c r="G364" s="169" t="s">
        <v>2554</v>
      </c>
      <c r="H364" s="170"/>
      <c r="I364" s="170"/>
      <c r="J364" s="170"/>
      <c r="K364" s="170"/>
      <c r="L364" s="170"/>
      <c r="M364" s="170"/>
      <c r="N364" s="170"/>
      <c r="O364" s="170"/>
      <c r="P364" s="171"/>
    </row>
    <row r="365" spans="2:20" ht="120" customHeight="1">
      <c r="B365" s="293" t="s">
        <v>223</v>
      </c>
      <c r="C365" s="168"/>
      <c r="D365" s="168"/>
      <c r="E365" s="168"/>
      <c r="F365" s="239"/>
      <c r="G365" s="169" t="s">
        <v>2555</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2556</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2557</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20</v>
      </c>
      <c r="K384" s="93"/>
      <c r="L384" s="93"/>
      <c r="M384" s="93"/>
      <c r="N384" s="93"/>
      <c r="O384" s="93"/>
      <c r="P384" s="37" t="s">
        <v>499</v>
      </c>
    </row>
    <row r="385" spans="1:20" ht="180" customHeight="1">
      <c r="B385" s="162" t="s">
        <v>237</v>
      </c>
      <c r="C385" s="266"/>
      <c r="D385" s="163" t="s">
        <v>240</v>
      </c>
      <c r="E385" s="163"/>
      <c r="F385" s="163"/>
      <c r="G385" s="163"/>
      <c r="H385" s="163"/>
      <c r="I385" s="163"/>
      <c r="J385" s="101" t="s">
        <v>2559</v>
      </c>
      <c r="K385" s="102"/>
      <c r="L385" s="102"/>
      <c r="M385" s="102"/>
      <c r="N385" s="102"/>
      <c r="O385" s="103"/>
      <c r="P385" s="104"/>
    </row>
    <row r="386" spans="1:20" ht="180" customHeight="1">
      <c r="B386" s="162"/>
      <c r="C386" s="266"/>
      <c r="D386" s="163" t="s">
        <v>241</v>
      </c>
      <c r="E386" s="163"/>
      <c r="F386" s="163"/>
      <c r="G386" s="163"/>
      <c r="H386" s="163"/>
      <c r="I386" s="163"/>
      <c r="J386" s="101" t="s">
        <v>2560</v>
      </c>
      <c r="K386" s="102"/>
      <c r="L386" s="102"/>
      <c r="M386" s="102"/>
      <c r="N386" s="102"/>
      <c r="O386" s="103"/>
      <c r="P386" s="104"/>
    </row>
    <row r="387" spans="1:20" ht="39.950000000000003" customHeight="1">
      <c r="B387" s="162" t="s">
        <v>238</v>
      </c>
      <c r="C387" s="266"/>
      <c r="D387" s="135" t="s">
        <v>2558</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11</v>
      </c>
      <c r="I393" s="190"/>
      <c r="J393" s="190"/>
      <c r="K393" s="190"/>
      <c r="L393" s="190"/>
      <c r="M393" s="190"/>
      <c r="N393" s="190"/>
      <c r="O393" s="190"/>
      <c r="P393" s="49" t="s">
        <v>492</v>
      </c>
    </row>
    <row r="394" spans="1:20" ht="20.100000000000001" customHeight="1">
      <c r="B394" s="277"/>
      <c r="C394" s="278"/>
      <c r="D394" s="163" t="s">
        <v>249</v>
      </c>
      <c r="E394" s="163"/>
      <c r="F394" s="163"/>
      <c r="G394" s="163"/>
      <c r="H394" s="135">
        <v>43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12</v>
      </c>
      <c r="I397" s="93"/>
      <c r="J397" s="93"/>
      <c r="K397" s="93"/>
      <c r="L397" s="93"/>
      <c r="M397" s="93"/>
      <c r="N397" s="93"/>
      <c r="O397" s="93"/>
      <c r="P397" s="37" t="s">
        <v>494</v>
      </c>
    </row>
    <row r="398" spans="1:20" ht="20.100000000000001" customHeight="1">
      <c r="B398" s="164"/>
      <c r="C398" s="163"/>
      <c r="D398" s="163" t="s">
        <v>253</v>
      </c>
      <c r="E398" s="163"/>
      <c r="F398" s="163"/>
      <c r="G398" s="163"/>
      <c r="H398" s="135">
        <v>41</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12</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v>5</v>
      </c>
      <c r="I401" s="93"/>
      <c r="J401" s="93"/>
      <c r="K401" s="93"/>
      <c r="L401" s="93"/>
      <c r="M401" s="93"/>
      <c r="N401" s="93"/>
      <c r="O401" s="93"/>
      <c r="P401" s="37" t="s">
        <v>494</v>
      </c>
    </row>
    <row r="402" spans="2:20" ht="20.100000000000001" customHeight="1">
      <c r="B402" s="262"/>
      <c r="C402" s="263"/>
      <c r="D402" s="163" t="s">
        <v>257</v>
      </c>
      <c r="E402" s="163"/>
      <c r="F402" s="163"/>
      <c r="G402" s="163"/>
      <c r="H402" s="135">
        <v>7</v>
      </c>
      <c r="I402" s="93"/>
      <c r="J402" s="93"/>
      <c r="K402" s="93"/>
      <c r="L402" s="93"/>
      <c r="M402" s="93"/>
      <c r="N402" s="93"/>
      <c r="O402" s="93"/>
      <c r="P402" s="37" t="s">
        <v>494</v>
      </c>
    </row>
    <row r="403" spans="2:20" ht="20.100000000000001" customHeight="1">
      <c r="B403" s="262"/>
      <c r="C403" s="263"/>
      <c r="D403" s="163" t="s">
        <v>258</v>
      </c>
      <c r="E403" s="163"/>
      <c r="F403" s="163"/>
      <c r="G403" s="163"/>
      <c r="H403" s="135">
        <v>6</v>
      </c>
      <c r="I403" s="93"/>
      <c r="J403" s="93"/>
      <c r="K403" s="93"/>
      <c r="L403" s="93"/>
      <c r="M403" s="93"/>
      <c r="N403" s="93"/>
      <c r="O403" s="93"/>
      <c r="P403" s="37" t="s">
        <v>494</v>
      </c>
    </row>
    <row r="404" spans="2:20" ht="20.100000000000001" customHeight="1">
      <c r="B404" s="262"/>
      <c r="C404" s="263"/>
      <c r="D404" s="163" t="s">
        <v>259</v>
      </c>
      <c r="E404" s="163"/>
      <c r="F404" s="163"/>
      <c r="G404" s="163"/>
      <c r="H404" s="135">
        <v>7</v>
      </c>
      <c r="I404" s="93"/>
      <c r="J404" s="93"/>
      <c r="K404" s="93"/>
      <c r="L404" s="93"/>
      <c r="M404" s="93"/>
      <c r="N404" s="93"/>
      <c r="O404" s="93"/>
      <c r="P404" s="37" t="s">
        <v>494</v>
      </c>
    </row>
    <row r="405" spans="2:20" ht="20.100000000000001" customHeight="1">
      <c r="B405" s="262"/>
      <c r="C405" s="263"/>
      <c r="D405" s="163" t="s">
        <v>260</v>
      </c>
      <c r="E405" s="163"/>
      <c r="F405" s="163"/>
      <c r="G405" s="163"/>
      <c r="H405" s="135">
        <v>10</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v>1</v>
      </c>
      <c r="I408" s="93"/>
      <c r="J408" s="93"/>
      <c r="K408" s="93"/>
      <c r="L408" s="93"/>
      <c r="M408" s="93"/>
      <c r="N408" s="93"/>
      <c r="O408" s="93"/>
      <c r="P408" s="37" t="s">
        <v>494</v>
      </c>
    </row>
    <row r="409" spans="2:20" ht="20.100000000000001" customHeight="1">
      <c r="B409" s="164"/>
      <c r="C409" s="163"/>
      <c r="D409" s="163" t="s">
        <v>264</v>
      </c>
      <c r="E409" s="163"/>
      <c r="F409" s="163"/>
      <c r="G409" s="163"/>
      <c r="H409" s="135">
        <v>26</v>
      </c>
      <c r="I409" s="93"/>
      <c r="J409" s="93"/>
      <c r="K409" s="93"/>
      <c r="L409" s="93"/>
      <c r="M409" s="93"/>
      <c r="N409" s="93"/>
      <c r="O409" s="93"/>
      <c r="P409" s="37" t="s">
        <v>494</v>
      </c>
    </row>
    <row r="410" spans="2:20" ht="20.100000000000001" customHeight="1">
      <c r="B410" s="164"/>
      <c r="C410" s="163"/>
      <c r="D410" s="163" t="s">
        <v>265</v>
      </c>
      <c r="E410" s="163"/>
      <c r="F410" s="163"/>
      <c r="G410" s="163"/>
      <c r="H410" s="135">
        <v>15</v>
      </c>
      <c r="I410" s="93"/>
      <c r="J410" s="93"/>
      <c r="K410" s="93"/>
      <c r="L410" s="93"/>
      <c r="M410" s="93"/>
      <c r="N410" s="93"/>
      <c r="O410" s="93"/>
      <c r="P410" s="37" t="s">
        <v>494</v>
      </c>
    </row>
    <row r="411" spans="2:20" ht="20.100000000000001" customHeight="1">
      <c r="B411" s="164"/>
      <c r="C411" s="163"/>
      <c r="D411" s="163" t="s">
        <v>266</v>
      </c>
      <c r="E411" s="163"/>
      <c r="F411" s="163"/>
      <c r="G411" s="163"/>
      <c r="H411" s="135">
        <v>10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1</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87.8</v>
      </c>
      <c r="I415" s="190"/>
      <c r="J415" s="190"/>
      <c r="K415" s="190"/>
      <c r="L415" s="190"/>
      <c r="M415" s="190"/>
      <c r="N415" s="190"/>
      <c r="O415" s="190"/>
      <c r="P415" s="49" t="s">
        <v>500</v>
      </c>
    </row>
    <row r="416" spans="2:20" ht="20.100000000000001" customHeight="1">
      <c r="B416" s="164" t="s">
        <v>270</v>
      </c>
      <c r="C416" s="163"/>
      <c r="D416" s="163"/>
      <c r="E416" s="163"/>
      <c r="F416" s="163"/>
      <c r="G416" s="163"/>
      <c r="H416" s="135">
        <v>54</v>
      </c>
      <c r="I416" s="93"/>
      <c r="J416" s="93"/>
      <c r="K416" s="93"/>
      <c r="L416" s="93"/>
      <c r="M416" s="93"/>
      <c r="N416" s="93"/>
      <c r="O416" s="93"/>
      <c r="P416" s="37" t="s">
        <v>492</v>
      </c>
    </row>
    <row r="417" spans="2:20" ht="20.100000000000001" customHeight="1">
      <c r="B417" s="164" t="s">
        <v>271</v>
      </c>
      <c r="C417" s="163"/>
      <c r="D417" s="163"/>
      <c r="E417" s="163"/>
      <c r="F417" s="163"/>
      <c r="G417" s="163"/>
      <c r="H417" s="135">
        <v>46.2</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0</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7</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2561</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2600</v>
      </c>
      <c r="I437" s="170"/>
      <c r="J437" s="170"/>
      <c r="K437" s="170"/>
      <c r="L437" s="170"/>
      <c r="M437" s="170"/>
      <c r="N437" s="170"/>
      <c r="O437" s="170"/>
      <c r="P437" s="171"/>
    </row>
    <row r="438" spans="1:20" ht="20.100000000000001" customHeight="1">
      <c r="B438" s="245"/>
      <c r="C438" s="166" t="s">
        <v>14</v>
      </c>
      <c r="D438" s="168"/>
      <c r="E438" s="168"/>
      <c r="F438" s="168"/>
      <c r="G438" s="239"/>
      <c r="H438" s="89" t="s">
        <v>2506</v>
      </c>
      <c r="I438" s="90"/>
      <c r="J438" s="35" t="s">
        <v>484</v>
      </c>
      <c r="K438" s="90" t="s">
        <v>2507</v>
      </c>
      <c r="L438" s="90"/>
      <c r="M438" s="35" t="s">
        <v>484</v>
      </c>
      <c r="N438" s="90" t="s">
        <v>2562</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0</v>
      </c>
      <c r="P441" s="37" t="s">
        <v>502</v>
      </c>
    </row>
    <row r="442" spans="1:20" ht="39.950000000000003" customHeight="1">
      <c r="B442" s="245"/>
      <c r="C442" s="166" t="s">
        <v>288</v>
      </c>
      <c r="D442" s="168"/>
      <c r="E442" s="168"/>
      <c r="F442" s="168"/>
      <c r="G442" s="239"/>
      <c r="H442" s="169" t="s">
        <v>2563</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2564</v>
      </c>
      <c r="I444" s="170"/>
      <c r="J444" s="170"/>
      <c r="K444" s="170"/>
      <c r="L444" s="170"/>
      <c r="M444" s="170"/>
      <c r="N444" s="170"/>
      <c r="O444" s="170"/>
      <c r="P444" s="171"/>
    </row>
    <row r="445" spans="1:20" ht="20.100000000000001" customHeight="1">
      <c r="B445" s="237"/>
      <c r="C445" s="166" t="s">
        <v>14</v>
      </c>
      <c r="D445" s="168"/>
      <c r="E445" s="168"/>
      <c r="F445" s="168"/>
      <c r="G445" s="239"/>
      <c r="H445" s="89" t="s">
        <v>2565</v>
      </c>
      <c r="I445" s="90"/>
      <c r="J445" s="35" t="s">
        <v>484</v>
      </c>
      <c r="K445" s="90" t="s">
        <v>2492</v>
      </c>
      <c r="L445" s="90"/>
      <c r="M445" s="35" t="s">
        <v>484</v>
      </c>
      <c r="N445" s="90" t="s">
        <v>2566</v>
      </c>
      <c r="O445" s="90"/>
      <c r="P445" s="91"/>
    </row>
    <row r="446" spans="1:20" ht="20.100000000000001" customHeight="1">
      <c r="B446" s="237"/>
      <c r="C446" s="114" t="s">
        <v>284</v>
      </c>
      <c r="D446" s="115"/>
      <c r="E446" s="130"/>
      <c r="F446" s="231" t="s">
        <v>285</v>
      </c>
      <c r="G446" s="232"/>
      <c r="H446" s="23">
        <v>8</v>
      </c>
      <c r="I446" s="35" t="s">
        <v>501</v>
      </c>
      <c r="J446" s="24">
        <v>30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v>8</v>
      </c>
      <c r="I447" s="35" t="s">
        <v>501</v>
      </c>
      <c r="J447" s="24">
        <v>30</v>
      </c>
      <c r="K447" s="35" t="s">
        <v>502</v>
      </c>
      <c r="L447" s="56" t="s">
        <v>447</v>
      </c>
      <c r="M447" s="24">
        <v>17</v>
      </c>
      <c r="N447" s="35" t="s">
        <v>501</v>
      </c>
      <c r="O447" s="24">
        <v>0</v>
      </c>
      <c r="P447" s="37" t="s">
        <v>502</v>
      </c>
    </row>
    <row r="448" spans="1:20" ht="20.100000000000001" customHeight="1">
      <c r="B448" s="237"/>
      <c r="C448" s="118"/>
      <c r="D448" s="119"/>
      <c r="E448" s="134"/>
      <c r="F448" s="231" t="s">
        <v>287</v>
      </c>
      <c r="G448" s="232"/>
      <c r="H448" s="23">
        <v>8</v>
      </c>
      <c r="I448" s="35" t="s">
        <v>501</v>
      </c>
      <c r="J448" s="24">
        <v>30</v>
      </c>
      <c r="K448" s="35" t="s">
        <v>502</v>
      </c>
      <c r="L448" s="56" t="s">
        <v>447</v>
      </c>
      <c r="M448" s="24">
        <v>17</v>
      </c>
      <c r="N448" s="35" t="s">
        <v>501</v>
      </c>
      <c r="O448" s="24">
        <v>0</v>
      </c>
      <c r="P448" s="37" t="s">
        <v>502</v>
      </c>
    </row>
    <row r="449" spans="2:16" ht="39.950000000000003" customHeight="1">
      <c r="B449" s="237"/>
      <c r="C449" s="204" t="s">
        <v>288</v>
      </c>
      <c r="D449" s="215"/>
      <c r="E449" s="215"/>
      <c r="F449" s="215"/>
      <c r="G449" s="233"/>
      <c r="H449" s="140" t="s">
        <v>2563</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2567</v>
      </c>
      <c r="I451" s="170"/>
      <c r="J451" s="170"/>
      <c r="K451" s="170"/>
      <c r="L451" s="170"/>
      <c r="M451" s="170"/>
      <c r="N451" s="170"/>
      <c r="O451" s="170"/>
      <c r="P451" s="171"/>
    </row>
    <row r="452" spans="2:16" ht="20.100000000000001" customHeight="1">
      <c r="B452" s="237"/>
      <c r="C452" s="166" t="s">
        <v>14</v>
      </c>
      <c r="D452" s="168"/>
      <c r="E452" s="168"/>
      <c r="F452" s="168"/>
      <c r="G452" s="239"/>
      <c r="H452" s="89" t="s">
        <v>2506</v>
      </c>
      <c r="I452" s="90"/>
      <c r="J452" s="35" t="s">
        <v>484</v>
      </c>
      <c r="K452" s="90" t="s">
        <v>2568</v>
      </c>
      <c r="L452" s="90"/>
      <c r="M452" s="35" t="s">
        <v>484</v>
      </c>
      <c r="N452" s="90" t="s">
        <v>2569</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2570</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2571</v>
      </c>
      <c r="I458" s="170"/>
      <c r="J458" s="170"/>
      <c r="K458" s="170"/>
      <c r="L458" s="170"/>
      <c r="M458" s="170"/>
      <c r="N458" s="170"/>
      <c r="O458" s="170"/>
      <c r="P458" s="171"/>
    </row>
    <row r="459" spans="2:16" ht="20.100000000000001" customHeight="1">
      <c r="B459" s="237"/>
      <c r="C459" s="166" t="s">
        <v>14</v>
      </c>
      <c r="D459" s="168"/>
      <c r="E459" s="168"/>
      <c r="F459" s="168"/>
      <c r="G459" s="239"/>
      <c r="H459" s="89" t="s">
        <v>2572</v>
      </c>
      <c r="I459" s="90"/>
      <c r="J459" s="35" t="s">
        <v>484</v>
      </c>
      <c r="K459" s="90" t="s">
        <v>2573</v>
      </c>
      <c r="L459" s="90"/>
      <c r="M459" s="35" t="s">
        <v>484</v>
      </c>
      <c r="N459" s="90" t="s">
        <v>2574</v>
      </c>
      <c r="O459" s="90"/>
      <c r="P459" s="91"/>
    </row>
    <row r="460" spans="2:16" ht="20.100000000000001" customHeight="1">
      <c r="B460" s="237"/>
      <c r="C460" s="114" t="s">
        <v>284</v>
      </c>
      <c r="D460" s="115"/>
      <c r="E460" s="130"/>
      <c r="F460" s="231" t="s">
        <v>285</v>
      </c>
      <c r="G460" s="232"/>
      <c r="H460" s="23">
        <v>10</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2575</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2576</v>
      </c>
      <c r="I465" s="170"/>
      <c r="J465" s="170"/>
      <c r="K465" s="170"/>
      <c r="L465" s="170"/>
      <c r="M465" s="170"/>
      <c r="N465" s="170"/>
      <c r="O465" s="170"/>
      <c r="P465" s="171"/>
    </row>
    <row r="466" spans="2:20" ht="20.100000000000001" customHeight="1">
      <c r="B466" s="237"/>
      <c r="C466" s="166" t="s">
        <v>14</v>
      </c>
      <c r="D466" s="168"/>
      <c r="E466" s="168"/>
      <c r="F466" s="168"/>
      <c r="G466" s="239"/>
      <c r="H466" s="89" t="s">
        <v>2506</v>
      </c>
      <c r="I466" s="90"/>
      <c r="J466" s="35" t="s">
        <v>484</v>
      </c>
      <c r="K466" s="90" t="s">
        <v>2577</v>
      </c>
      <c r="L466" s="90"/>
      <c r="M466" s="35" t="s">
        <v>484</v>
      </c>
      <c r="N466" s="90" t="s">
        <v>2578</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15</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2570</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2518</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2579</v>
      </c>
      <c r="M475" s="102"/>
      <c r="N475" s="102"/>
      <c r="O475" s="103"/>
      <c r="P475" s="104"/>
    </row>
    <row r="476" spans="2:20" ht="20.100000000000001" customHeight="1">
      <c r="B476" s="129" t="s">
        <v>291</v>
      </c>
      <c r="C476" s="115"/>
      <c r="D476" s="115"/>
      <c r="E476" s="115"/>
      <c r="F476" s="115"/>
      <c r="G476" s="130"/>
      <c r="H476" s="175" t="s">
        <v>2518</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2580</v>
      </c>
      <c r="M478" s="102"/>
      <c r="N478" s="102"/>
      <c r="O478" s="103"/>
      <c r="P478" s="104"/>
    </row>
    <row r="479" spans="2:20" ht="20.100000000000001" customHeight="1" thickBot="1">
      <c r="B479" s="217" t="s">
        <v>292</v>
      </c>
      <c r="C479" s="218"/>
      <c r="D479" s="218"/>
      <c r="E479" s="218"/>
      <c r="F479" s="218"/>
      <c r="G479" s="218"/>
      <c r="H479" s="208" t="s">
        <v>2518</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2518</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v>45132</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2518</v>
      </c>
      <c r="K485" s="175"/>
      <c r="L485" s="175"/>
      <c r="M485" s="175"/>
      <c r="N485" s="175"/>
      <c r="O485" s="135"/>
      <c r="P485" s="176"/>
      <c r="S485" s="15" t="str">
        <f>IF($F$482=MST!$I$6,IF(J485="","未記入",""),"")</f>
        <v/>
      </c>
    </row>
    <row r="486" spans="1:20" ht="20.100000000000001" customHeight="1">
      <c r="B486" s="129" t="s">
        <v>505</v>
      </c>
      <c r="C486" s="115"/>
      <c r="D486" s="115"/>
      <c r="E486" s="130"/>
      <c r="F486" s="135" t="s">
        <v>2517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2582</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2518</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2517</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2563</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t="s">
        <v>2601</v>
      </c>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2583</v>
      </c>
      <c r="K4" s="480"/>
      <c r="L4" s="480"/>
      <c r="M4" s="479" t="s">
        <v>2584</v>
      </c>
      <c r="N4" s="480"/>
      <c r="O4" s="480"/>
      <c r="P4" s="480"/>
      <c r="Q4" s="480"/>
      <c r="R4" s="65" t="s">
        <v>2529</v>
      </c>
      <c r="S4" s="25"/>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c r="I6" s="478"/>
      <c r="J6" s="479"/>
      <c r="K6" s="480"/>
      <c r="L6" s="480"/>
      <c r="M6" s="479"/>
      <c r="N6" s="480"/>
      <c r="O6" s="480"/>
      <c r="P6" s="480"/>
      <c r="Q6" s="480"/>
      <c r="R6" s="65"/>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c r="I9" s="478"/>
      <c r="J9" s="479"/>
      <c r="K9" s="480"/>
      <c r="L9" s="480"/>
      <c r="M9" s="479"/>
      <c r="N9" s="480"/>
      <c r="O9" s="480"/>
      <c r="P9" s="480"/>
      <c r="Q9" s="480"/>
      <c r="R9" s="65"/>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2564</v>
      </c>
      <c r="K13" s="480"/>
      <c r="L13" s="480"/>
      <c r="M13" s="479" t="s">
        <v>2585</v>
      </c>
      <c r="N13" s="480"/>
      <c r="O13" s="480"/>
      <c r="P13" s="480"/>
      <c r="Q13" s="480"/>
      <c r="R13" s="65"/>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c r="I21" s="478"/>
      <c r="J21" s="479"/>
      <c r="K21" s="480"/>
      <c r="L21" s="480"/>
      <c r="M21" s="479"/>
      <c r="N21" s="480"/>
      <c r="O21" s="480"/>
      <c r="P21" s="480"/>
      <c r="Q21" s="480"/>
      <c r="R21" s="65"/>
      <c r="S21" s="25"/>
    </row>
    <row r="22" spans="2:19" ht="50.1" customHeight="1">
      <c r="B22" s="59"/>
      <c r="C22" s="487" t="s">
        <v>343</v>
      </c>
      <c r="D22" s="487"/>
      <c r="E22" s="487"/>
      <c r="F22" s="487"/>
      <c r="G22" s="487"/>
      <c r="H22" s="477"/>
      <c r="I22" s="478"/>
      <c r="J22" s="479"/>
      <c r="K22" s="480"/>
      <c r="L22" s="480"/>
      <c r="M22" s="479"/>
      <c r="N22" s="480"/>
      <c r="O22" s="480"/>
      <c r="P22" s="480"/>
      <c r="Q22" s="480"/>
      <c r="R22" s="65"/>
      <c r="S22" s="25"/>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c r="I25" s="482"/>
      <c r="J25" s="495"/>
      <c r="K25" s="496"/>
      <c r="L25" s="496"/>
      <c r="M25" s="495"/>
      <c r="N25" s="496"/>
      <c r="O25" s="496"/>
      <c r="P25" s="496"/>
      <c r="Q25" s="496"/>
      <c r="R25" s="66"/>
      <c r="S25" s="26"/>
    </row>
    <row r="26" spans="2:19" ht="50.1" customHeight="1" thickBot="1">
      <c r="B26" s="506" t="s">
        <v>326</v>
      </c>
      <c r="C26" s="507"/>
      <c r="D26" s="507"/>
      <c r="E26" s="507"/>
      <c r="F26" s="507"/>
      <c r="G26" s="507"/>
      <c r="H26" s="483"/>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t="s">
        <v>2375</v>
      </c>
      <c r="I35" s="478"/>
      <c r="J35" s="479" t="s">
        <v>2564</v>
      </c>
      <c r="K35" s="480"/>
      <c r="L35" s="480"/>
      <c r="M35" s="479" t="s">
        <v>2585</v>
      </c>
      <c r="N35" s="480"/>
      <c r="O35" s="480"/>
      <c r="P35" s="480"/>
      <c r="Q35" s="480"/>
      <c r="R35" s="65"/>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c r="I40" s="478"/>
      <c r="J40" s="479"/>
      <c r="K40" s="480"/>
      <c r="L40" s="480"/>
      <c r="M40" s="479"/>
      <c r="N40" s="480"/>
      <c r="O40" s="480"/>
      <c r="P40" s="480"/>
      <c r="Q40" s="480"/>
      <c r="R40" s="65"/>
      <c r="S40" s="25"/>
    </row>
    <row r="41" spans="2:19" ht="50.1" customHeight="1" thickBot="1">
      <c r="B41" s="485"/>
      <c r="C41" s="500" t="s">
        <v>342</v>
      </c>
      <c r="D41" s="500"/>
      <c r="E41" s="500"/>
      <c r="F41" s="500"/>
      <c r="G41" s="500"/>
      <c r="H41" s="481"/>
      <c r="I41" s="482"/>
      <c r="J41" s="495"/>
      <c r="K41" s="496"/>
      <c r="L41" s="496"/>
      <c r="M41" s="495"/>
      <c r="N41" s="496"/>
      <c r="O41" s="496"/>
      <c r="P41" s="496"/>
      <c r="Q41" s="496"/>
      <c r="R41" s="66"/>
      <c r="S41" s="26"/>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2375</v>
      </c>
      <c r="I49" s="478"/>
      <c r="J49" s="479" t="s">
        <v>2583</v>
      </c>
      <c r="K49" s="480"/>
      <c r="L49" s="480"/>
      <c r="M49" s="479" t="s">
        <v>2584</v>
      </c>
      <c r="N49" s="480"/>
      <c r="O49" s="480"/>
      <c r="P49" s="480"/>
      <c r="Q49" s="480"/>
      <c r="R49" s="65" t="s">
        <v>2529</v>
      </c>
      <c r="S49" s="25"/>
    </row>
    <row r="50" spans="2:19" ht="50.1" customHeight="1">
      <c r="B50" s="485"/>
      <c r="C50" s="487" t="s">
        <v>418</v>
      </c>
      <c r="D50" s="487"/>
      <c r="E50" s="487"/>
      <c r="F50" s="487"/>
      <c r="G50" s="487"/>
      <c r="H50" s="477"/>
      <c r="I50" s="478"/>
      <c r="J50" s="479"/>
      <c r="K50" s="480"/>
      <c r="L50" s="480"/>
      <c r="M50" s="479"/>
      <c r="N50" s="480"/>
      <c r="O50" s="480"/>
      <c r="P50" s="480"/>
      <c r="Q50" s="480"/>
      <c r="R50" s="65"/>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Normal="85" zoomScaleSheetLayoutView="100" workbookViewId="0">
      <selection activeCell="P31" sqref="P31:U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c r="AF2" s="549"/>
      <c r="AG2" s="549"/>
      <c r="AH2" s="549"/>
      <c r="AI2" s="549"/>
      <c r="AJ2" s="549"/>
      <c r="AK2" s="549"/>
      <c r="AL2" s="549"/>
      <c r="AM2" s="549"/>
      <c r="AN2" s="550"/>
      <c r="AQ2" s="15" t="str">
        <f>IF($AE$2="","未記入","")</f>
        <v>未記入</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t="s">
        <v>2517</v>
      </c>
      <c r="K7" s="521"/>
      <c r="L7" s="521"/>
      <c r="M7" s="521"/>
      <c r="N7" s="521"/>
      <c r="O7" s="522"/>
      <c r="P7" s="520" t="s">
        <v>2517</v>
      </c>
      <c r="Q7" s="521"/>
      <c r="R7" s="521"/>
      <c r="S7" s="521"/>
      <c r="T7" s="521"/>
      <c r="U7" s="522"/>
      <c r="V7" s="561"/>
      <c r="W7" s="561"/>
      <c r="X7" s="561"/>
      <c r="Y7" s="561"/>
      <c r="Z7" s="561"/>
      <c r="AA7" s="561"/>
      <c r="AB7" s="559"/>
      <c r="AC7" s="560"/>
      <c r="AD7" s="560"/>
      <c r="AE7" s="559"/>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t="s">
        <v>2517</v>
      </c>
      <c r="K8" s="524"/>
      <c r="L8" s="524"/>
      <c r="M8" s="524"/>
      <c r="N8" s="524"/>
      <c r="O8" s="525"/>
      <c r="P8" s="523" t="s">
        <v>2517</v>
      </c>
      <c r="Q8" s="524"/>
      <c r="R8" s="524"/>
      <c r="S8" s="524"/>
      <c r="T8" s="524"/>
      <c r="U8" s="525"/>
      <c r="V8" s="519"/>
      <c r="W8" s="519"/>
      <c r="X8" s="519"/>
      <c r="Y8" s="519"/>
      <c r="Z8" s="519"/>
      <c r="AA8" s="519"/>
      <c r="AB8" s="553"/>
      <c r="AC8" s="554"/>
      <c r="AD8" s="554"/>
      <c r="AE8" s="553"/>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2518</v>
      </c>
      <c r="Q9" s="524"/>
      <c r="R9" s="524"/>
      <c r="S9" s="524"/>
      <c r="T9" s="524"/>
      <c r="U9" s="525"/>
      <c r="V9" s="519"/>
      <c r="W9" s="519"/>
      <c r="X9" s="519"/>
      <c r="Y9" s="519" t="s">
        <v>2529</v>
      </c>
      <c r="Z9" s="519"/>
      <c r="AA9" s="519"/>
      <c r="AB9" s="553" t="s">
        <v>2586</v>
      </c>
      <c r="AC9" s="554"/>
      <c r="AD9" s="554"/>
      <c r="AE9" s="553" t="s">
        <v>2587</v>
      </c>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t="s">
        <v>2517</v>
      </c>
      <c r="K10" s="524"/>
      <c r="L10" s="524"/>
      <c r="M10" s="524"/>
      <c r="N10" s="524"/>
      <c r="O10" s="525"/>
      <c r="P10" s="523" t="s">
        <v>2517</v>
      </c>
      <c r="Q10" s="524"/>
      <c r="R10" s="524"/>
      <c r="S10" s="524"/>
      <c r="T10" s="524"/>
      <c r="U10" s="525"/>
      <c r="V10" s="519"/>
      <c r="W10" s="519"/>
      <c r="X10" s="519"/>
      <c r="Y10" s="519"/>
      <c r="Z10" s="519"/>
      <c r="AA10" s="519"/>
      <c r="AB10" s="553"/>
      <c r="AC10" s="554"/>
      <c r="AD10" s="554"/>
      <c r="AE10" s="553"/>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t="s">
        <v>2517</v>
      </c>
      <c r="K11" s="524"/>
      <c r="L11" s="524"/>
      <c r="M11" s="524"/>
      <c r="N11" s="524"/>
      <c r="O11" s="525"/>
      <c r="P11" s="523" t="s">
        <v>2517</v>
      </c>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t="s">
        <v>2517</v>
      </c>
      <c r="K12" s="524"/>
      <c r="L12" s="524"/>
      <c r="M12" s="524"/>
      <c r="N12" s="524"/>
      <c r="O12" s="525"/>
      <c r="P12" s="523" t="s">
        <v>2517</v>
      </c>
      <c r="Q12" s="524"/>
      <c r="R12" s="524"/>
      <c r="S12" s="524"/>
      <c r="T12" s="524"/>
      <c r="U12" s="525"/>
      <c r="V12" s="519"/>
      <c r="W12" s="519"/>
      <c r="X12" s="519"/>
      <c r="Y12" s="519"/>
      <c r="Z12" s="519"/>
      <c r="AA12" s="519"/>
      <c r="AB12" s="553"/>
      <c r="AC12" s="554"/>
      <c r="AD12" s="554"/>
      <c r="AE12" s="553"/>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t="s">
        <v>2517</v>
      </c>
      <c r="K13" s="524"/>
      <c r="L13" s="524"/>
      <c r="M13" s="524"/>
      <c r="N13" s="524"/>
      <c r="O13" s="525"/>
      <c r="P13" s="523" t="s">
        <v>2517</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3" t="s">
        <v>2517</v>
      </c>
      <c r="K14" s="524"/>
      <c r="L14" s="524"/>
      <c r="M14" s="524"/>
      <c r="N14" s="524"/>
      <c r="O14" s="525"/>
      <c r="P14" s="526" t="s">
        <v>2518</v>
      </c>
      <c r="Q14" s="527"/>
      <c r="R14" s="527"/>
      <c r="S14" s="527"/>
      <c r="T14" s="527"/>
      <c r="U14" s="528"/>
      <c r="V14" s="556"/>
      <c r="W14" s="556"/>
      <c r="X14" s="556"/>
      <c r="Y14" s="556" t="s">
        <v>2529</v>
      </c>
      <c r="Z14" s="556"/>
      <c r="AA14" s="556"/>
      <c r="AB14" s="562" t="s">
        <v>2588</v>
      </c>
      <c r="AC14" s="563"/>
      <c r="AD14" s="563"/>
      <c r="AE14" s="250" t="s">
        <v>2589</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3" t="s">
        <v>2517</v>
      </c>
      <c r="K16" s="524"/>
      <c r="L16" s="524"/>
      <c r="M16" s="524"/>
      <c r="N16" s="524"/>
      <c r="O16" s="525"/>
      <c r="P16" s="520" t="s">
        <v>2518</v>
      </c>
      <c r="Q16" s="521"/>
      <c r="R16" s="521"/>
      <c r="S16" s="521"/>
      <c r="T16" s="521"/>
      <c r="U16" s="522"/>
      <c r="V16" s="561"/>
      <c r="W16" s="561"/>
      <c r="X16" s="561"/>
      <c r="Y16" s="561"/>
      <c r="Z16" s="561"/>
      <c r="AA16" s="561"/>
      <c r="AB16" s="559"/>
      <c r="AC16" s="560"/>
      <c r="AD16" s="560"/>
      <c r="AE16" s="559" t="s">
        <v>2590</v>
      </c>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t="s">
        <v>2517</v>
      </c>
      <c r="K17" s="524"/>
      <c r="L17" s="524"/>
      <c r="M17" s="524"/>
      <c r="N17" s="524"/>
      <c r="O17" s="525"/>
      <c r="P17" s="523" t="s">
        <v>2518</v>
      </c>
      <c r="Q17" s="524"/>
      <c r="R17" s="524"/>
      <c r="S17" s="524"/>
      <c r="T17" s="524"/>
      <c r="U17" s="525"/>
      <c r="V17" s="519"/>
      <c r="W17" s="519"/>
      <c r="X17" s="519"/>
      <c r="Y17" s="519"/>
      <c r="Z17" s="519"/>
      <c r="AA17" s="519"/>
      <c r="AB17" s="553"/>
      <c r="AC17" s="554"/>
      <c r="AD17" s="554"/>
      <c r="AE17" s="553" t="s">
        <v>2590</v>
      </c>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t="s">
        <v>2517</v>
      </c>
      <c r="K18" s="524"/>
      <c r="L18" s="524"/>
      <c r="M18" s="524"/>
      <c r="N18" s="524"/>
      <c r="O18" s="525"/>
      <c r="P18" s="523" t="s">
        <v>2517</v>
      </c>
      <c r="Q18" s="524"/>
      <c r="R18" s="524"/>
      <c r="S18" s="524"/>
      <c r="T18" s="524"/>
      <c r="U18" s="525"/>
      <c r="V18" s="519"/>
      <c r="W18" s="519"/>
      <c r="X18" s="519"/>
      <c r="Y18" s="519"/>
      <c r="Z18" s="519"/>
      <c r="AA18" s="519"/>
      <c r="AB18" s="553"/>
      <c r="AC18" s="554"/>
      <c r="AD18" s="554"/>
      <c r="AE18" s="553"/>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t="s">
        <v>2517</v>
      </c>
      <c r="K19" s="524"/>
      <c r="L19" s="524"/>
      <c r="M19" s="524"/>
      <c r="N19" s="524"/>
      <c r="O19" s="525"/>
      <c r="P19" s="523" t="s">
        <v>2518</v>
      </c>
      <c r="Q19" s="524"/>
      <c r="R19" s="524"/>
      <c r="S19" s="524"/>
      <c r="T19" s="524"/>
      <c r="U19" s="525"/>
      <c r="V19" s="519"/>
      <c r="W19" s="519"/>
      <c r="X19" s="519"/>
      <c r="Y19" s="519"/>
      <c r="Z19" s="519"/>
      <c r="AA19" s="519"/>
      <c r="AB19" s="553"/>
      <c r="AC19" s="554"/>
      <c r="AD19" s="554"/>
      <c r="AE19" s="553" t="s">
        <v>2591</v>
      </c>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t="s">
        <v>2517</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t="s">
        <v>2517</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t="s">
        <v>2518</v>
      </c>
      <c r="Q22" s="524"/>
      <c r="R22" s="524"/>
      <c r="S22" s="524"/>
      <c r="T22" s="524"/>
      <c r="U22" s="525"/>
      <c r="V22" s="519"/>
      <c r="W22" s="519"/>
      <c r="X22" s="519"/>
      <c r="Y22" s="519" t="s">
        <v>2529</v>
      </c>
      <c r="Z22" s="519"/>
      <c r="AA22" s="519"/>
      <c r="AB22" s="553" t="s">
        <v>2592</v>
      </c>
      <c r="AC22" s="554"/>
      <c r="AD22" s="554"/>
      <c r="AE22" s="553"/>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t="s">
        <v>2517</v>
      </c>
      <c r="K23" s="524"/>
      <c r="L23" s="524"/>
      <c r="M23" s="524"/>
      <c r="N23" s="524"/>
      <c r="O23" s="525"/>
      <c r="P23" s="523" t="s">
        <v>2518</v>
      </c>
      <c r="Q23" s="524"/>
      <c r="R23" s="524"/>
      <c r="S23" s="524"/>
      <c r="T23" s="524"/>
      <c r="U23" s="525"/>
      <c r="V23" s="519"/>
      <c r="W23" s="519"/>
      <c r="X23" s="519"/>
      <c r="Y23" s="519" t="s">
        <v>2529</v>
      </c>
      <c r="Z23" s="519"/>
      <c r="AA23" s="519"/>
      <c r="AB23" s="553" t="s">
        <v>2593</v>
      </c>
      <c r="AC23" s="554"/>
      <c r="AD23" s="554"/>
      <c r="AE23" s="553" t="s">
        <v>2594</v>
      </c>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t="s">
        <v>2517</v>
      </c>
      <c r="K24" s="524"/>
      <c r="L24" s="524"/>
      <c r="M24" s="524"/>
      <c r="N24" s="524"/>
      <c r="O24" s="525"/>
      <c r="P24" s="523" t="s">
        <v>2518</v>
      </c>
      <c r="Q24" s="524"/>
      <c r="R24" s="524"/>
      <c r="S24" s="524"/>
      <c r="T24" s="524"/>
      <c r="U24" s="525"/>
      <c r="V24" s="519"/>
      <c r="W24" s="519"/>
      <c r="X24" s="519"/>
      <c r="Y24" s="519" t="s">
        <v>2529</v>
      </c>
      <c r="Z24" s="519"/>
      <c r="AA24" s="519"/>
      <c r="AB24" s="553" t="s">
        <v>2593</v>
      </c>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3" t="s">
        <v>2518</v>
      </c>
      <c r="Q25" s="524"/>
      <c r="R25" s="524"/>
      <c r="S25" s="524"/>
      <c r="T25" s="524"/>
      <c r="U25" s="525"/>
      <c r="V25" s="556" t="s">
        <v>2529</v>
      </c>
      <c r="W25" s="556"/>
      <c r="X25" s="556"/>
      <c r="Y25" s="556"/>
      <c r="Z25" s="556"/>
      <c r="AA25" s="556"/>
      <c r="AB25" s="562"/>
      <c r="AC25" s="563"/>
      <c r="AD25" s="563"/>
      <c r="AE25" s="562" t="s">
        <v>2595</v>
      </c>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2518</v>
      </c>
      <c r="Q27" s="521"/>
      <c r="R27" s="521"/>
      <c r="S27" s="521"/>
      <c r="T27" s="521"/>
      <c r="U27" s="522"/>
      <c r="V27" s="561"/>
      <c r="W27" s="561"/>
      <c r="X27" s="561"/>
      <c r="Y27" s="561" t="s">
        <v>2529</v>
      </c>
      <c r="Z27" s="561"/>
      <c r="AA27" s="561"/>
      <c r="AB27" s="559" t="s">
        <v>2592</v>
      </c>
      <c r="AC27" s="560"/>
      <c r="AD27" s="560"/>
      <c r="AE27" s="559"/>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t="s">
        <v>2517</v>
      </c>
      <c r="K28" s="524"/>
      <c r="L28" s="524"/>
      <c r="M28" s="524"/>
      <c r="N28" s="524"/>
      <c r="O28" s="525"/>
      <c r="P28" s="523" t="s">
        <v>2518</v>
      </c>
      <c r="Q28" s="524"/>
      <c r="R28" s="524"/>
      <c r="S28" s="524"/>
      <c r="T28" s="524"/>
      <c r="U28" s="525"/>
      <c r="V28" s="519"/>
      <c r="W28" s="519"/>
      <c r="X28" s="519"/>
      <c r="Y28" s="519"/>
      <c r="Z28" s="519"/>
      <c r="AA28" s="519"/>
      <c r="AB28" s="553"/>
      <c r="AC28" s="554"/>
      <c r="AD28" s="554"/>
      <c r="AE28" s="553" t="s">
        <v>2596</v>
      </c>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t="s">
        <v>2517</v>
      </c>
      <c r="K29" s="524"/>
      <c r="L29" s="524"/>
      <c r="M29" s="524"/>
      <c r="N29" s="524"/>
      <c r="O29" s="525"/>
      <c r="P29" s="523" t="s">
        <v>2518</v>
      </c>
      <c r="Q29" s="524"/>
      <c r="R29" s="524"/>
      <c r="S29" s="524"/>
      <c r="T29" s="524"/>
      <c r="U29" s="525"/>
      <c r="V29" s="519"/>
      <c r="W29" s="519"/>
      <c r="X29" s="519"/>
      <c r="Y29" s="519"/>
      <c r="Z29" s="519"/>
      <c r="AA29" s="519"/>
      <c r="AB29" s="553"/>
      <c r="AC29" s="554"/>
      <c r="AD29" s="554"/>
      <c r="AE29" s="553" t="s">
        <v>2596</v>
      </c>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t="s">
        <v>2517</v>
      </c>
      <c r="K30" s="524"/>
      <c r="L30" s="524"/>
      <c r="M30" s="524"/>
      <c r="N30" s="524"/>
      <c r="O30" s="525"/>
      <c r="P30" s="523" t="s">
        <v>2518</v>
      </c>
      <c r="Q30" s="524"/>
      <c r="R30" s="524"/>
      <c r="S30" s="524"/>
      <c r="T30" s="524"/>
      <c r="U30" s="525"/>
      <c r="V30" s="519"/>
      <c r="W30" s="519"/>
      <c r="X30" s="519"/>
      <c r="Y30" s="519"/>
      <c r="Z30" s="519"/>
      <c r="AA30" s="519"/>
      <c r="AB30" s="553"/>
      <c r="AC30" s="554"/>
      <c r="AD30" s="554"/>
      <c r="AE30" s="553" t="s">
        <v>2596</v>
      </c>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3" t="s">
        <v>2517</v>
      </c>
      <c r="K31" s="524"/>
      <c r="L31" s="524"/>
      <c r="M31" s="524"/>
      <c r="N31" s="524"/>
      <c r="O31" s="525"/>
      <c r="P31" s="526" t="s">
        <v>2518</v>
      </c>
      <c r="Q31" s="527"/>
      <c r="R31" s="527"/>
      <c r="S31" s="527"/>
      <c r="T31" s="527"/>
      <c r="U31" s="528"/>
      <c r="V31" s="556"/>
      <c r="W31" s="556"/>
      <c r="X31" s="556"/>
      <c r="Y31" s="556"/>
      <c r="Z31" s="556"/>
      <c r="AA31" s="556"/>
      <c r="AB31" s="562"/>
      <c r="AC31" s="563"/>
      <c r="AD31" s="563"/>
      <c r="AE31" s="562" t="s">
        <v>2596</v>
      </c>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3" t="s">
        <v>2517</v>
      </c>
      <c r="K33" s="524"/>
      <c r="L33" s="524"/>
      <c r="M33" s="524"/>
      <c r="N33" s="524"/>
      <c r="O33" s="525"/>
      <c r="P33" s="520" t="s">
        <v>2518</v>
      </c>
      <c r="Q33" s="521"/>
      <c r="R33" s="521"/>
      <c r="S33" s="521"/>
      <c r="T33" s="521"/>
      <c r="U33" s="522"/>
      <c r="V33" s="561"/>
      <c r="W33" s="561"/>
      <c r="X33" s="561"/>
      <c r="Y33" s="561" t="s">
        <v>2529</v>
      </c>
      <c r="Z33" s="561"/>
      <c r="AA33" s="561"/>
      <c r="AB33" s="559" t="s">
        <v>2588</v>
      </c>
      <c r="AC33" s="560"/>
      <c r="AD33" s="560"/>
      <c r="AE33" s="559" t="s">
        <v>2597</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t="s">
        <v>2517</v>
      </c>
      <c r="K34" s="524"/>
      <c r="L34" s="524"/>
      <c r="M34" s="524"/>
      <c r="N34" s="524"/>
      <c r="O34" s="525"/>
      <c r="P34" s="523" t="s">
        <v>2517</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3" t="s">
        <v>2517</v>
      </c>
      <c r="K35" s="524"/>
      <c r="L35" s="524"/>
      <c r="M35" s="524"/>
      <c r="N35" s="524"/>
      <c r="O35" s="525"/>
      <c r="P35" s="526" t="s">
        <v>2517</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