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60E64605-731B-4B28-AEBA-B34EC3541B3E}"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<sst xmlns="http://schemas.openxmlformats.org/spreadsheetml/2006/main" count="3202" uniqueCount="2622">
  <si>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</si>
  <si>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</si>
  <si>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</si>
  <si>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</si>
  <si>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</si>
  <si>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</si>
  <si>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</si>
  <si>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</si>
  <si>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</si>
  <si>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</si>
  <si>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</si>
  <si>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</si>
  <si>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</si>
  <si>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</si>
  <si>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</si>
  <si>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</si>
  <si>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</si>
  <si>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</si>
  <si>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</si>
  <si>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</si>
  <si>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</si>
  <si>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</si>
  <si>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</si>
  <si>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</si>
  <si>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</si>
  <si>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</si>
  <si>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</si>
  <si>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</si>
  <si>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</si>
  <si>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</si>
  <si>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</si>
  <si>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</si>
  <si>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</si>
  <si>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</si>
  <si>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</si>
  <si>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</si>
  <si>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</si>
  <si>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</si>
  <si>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</si>
  <si>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</si>
  <si>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</si>
  <si>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</si>
  <si>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</si>
  <si>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</si>
  <si>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</si>
  <si>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</si>
  <si>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</si>
  <si>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</si>
  <si>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</si>
  <si>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</si>
  <si>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</si>
  <si>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</si>
  <si>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</si>
  <si>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</si>
  <si>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</si>
  <si>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</si>
  <si>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</si>
  <si>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</si>
  <si>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</si>
  <si>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</si>
  <si>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</si>
  <si>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</si>
  <si>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</si>
  <si>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</si>
  <si>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</si>
  <si>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</si>
  <si>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</si>
  <si>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</si>
  <si>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</si>
  <si>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</si>
  <si>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</si>
  <si>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</si>
  <si>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</si>
  <si>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</si>
  <si>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</si>
  <si>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</si>
  <si>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</si>
  <si>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</si>
  <si>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</si>
  <si>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</si>
  <si>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</si>
  <si>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</si>
  <si>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</si>
  <si>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</si>
  <si>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</si>
  <si>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</si>
  <si>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</si>
  <si>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</si>
  <si>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</si>
  <si>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</si>
  <si>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</si>
  <si>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</si>
  <si>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</si>
  <si>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</si>
  <si>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</si>
  <si>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</si>
  <si>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</si>
  <si>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</si>
  <si>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</si>
  <si>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</si>
  <si>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</si>
  <si>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</si>
  <si>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</si>
  <si>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</si>
  <si>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</si>
  <si>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</si>
  <si>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</si>
  <si>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</si>
  <si>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</si>
  <si>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</si>
  <si>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</si>
  <si>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</si>
  <si>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</si>
  <si>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</si>
  <si>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</si>
  <si>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</si>
  <si>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</si>
  <si>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</si>
  <si>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</si>
  <si>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</si>
  <si>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</si>
  <si>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</si>
  <si>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</si>
  <si>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</si>
  <si>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</si>
  <si>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</si>
  <si>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</si>
  <si>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</si>
  <si>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</si>
  <si>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</si>
  <si>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</si>
  <si>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</si>
  <si>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</si>
  <si>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</si>
  <si>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</si>
  <si>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</si>
  <si>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</si>
  <si>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</si>
  <si>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</si>
  <si>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</si>
  <si>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</si>
  <si>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</si>
  <si>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</si>
  <si>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</si>
  <si>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</si>
  <si>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</si>
  <si>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</si>
  <si>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</si>
  <si>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</si>
  <si>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</si>
  <si>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</si>
  <si>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</si>
  <si>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</si>
  <si>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</si>
  <si>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</si>
  <si>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</si>
  <si>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</si>
  <si>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</si>
  <si>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</si>
  <si>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</si>
  <si>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</si>
  <si>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</si>
  <si>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</si>
  <si>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</si>
  <si>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</si>
  <si>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</si>
  <si>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</si>
  <si>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</si>
  <si>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</si>
  <si>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</si>
  <si>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</si>
  <si>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</si>
  <si>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</si>
  <si>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</si>
  <si>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</si>
  <si>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</si>
  <si>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</si>
  <si>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</si>
  <si>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</si>
  <si>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</si>
  <si>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</si>
  <si>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</si>
  <si>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</si>
  <si>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</si>
  <si>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</si>
  <si>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</si>
  <si>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</si>
  <si>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</si>
  <si>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</si>
  <si>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</si>
  <si>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</si>
  <si>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</si>
  <si>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</si>
  <si>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</si>
  <si>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</si>
  <si>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</si>
  <si>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</si>
  <si>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</si>
  <si>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</si>
  <si>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</si>
  <si>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</si>
  <si>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</si>
  <si>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</si>
  <si>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</si>
  <si>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</si>
  <si>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</si>
  <si>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</si>
  <si>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</si>
  <si>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</si>
  <si>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</si>
  <si>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</si>
  <si>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</si>
  <si>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</si>
  <si>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</si>
  <si>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</si>
  <si>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</si>
  <si>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</si>
  <si>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</si>
  <si>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</si>
  <si>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</si>
  <si>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</si>
  <si>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</si>
  <si>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</si>
  <si>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</si>
  <si>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</si>
  <si>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</si>
  <si>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</si>
  <si>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</si>
  <si>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</si>
  <si>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</si>
  <si>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</si>
  <si>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</si>
  <si>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</si>
  <si>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</si>
  <si>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</si>
  <si>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</si>
  <si>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</si>
  <si>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</si>
  <si>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</si>
  <si>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</si>
  <si>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</si>
  <si>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</si>
  <si>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</si>
  <si>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</si>
  <si>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</si>
  <si>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</si>
  <si>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</si>
  <si>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</si>
  <si>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</si>
  <si>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</si>
  <si>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</si>
  <si>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</si>
  <si>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</si>
  <si>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</si>
  <si>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</si>
  <si>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</si>
  <si>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</si>
  <si>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</si>
  <si>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</si>
  <si>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</si>
  <si>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</si>
  <si>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</si>
  <si>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</si>
  <si>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</si>
  <si>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</si>
  <si>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</si>
  <si>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</si>
  <si>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</si>
  <si>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</si>
  <si>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</si>
  <si>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</si>
  <si>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</si>
  <si>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</si>
  <si>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</si>
  <si>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</si>
  <si>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</si>
  <si>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</si>
  <si>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</si>
  <si>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</si>
  <si>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</si>
  <si>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</si>
  <si>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</si>
  <si>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</si>
  <si>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</si>
  <si>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</si>
  <si>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</si>
  <si>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</si>
  <si>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</si>
  <si>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</si>
  <si>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</si>
  <si>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</si>
  <si>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</si>
  <si>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</si>
  <si>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</si>
  <si>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</si>
  <si>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</si>
  <si>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</si>
  <si>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</si>
  <si>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</si>
  <si>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</si>
  <si>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</si>
  <si>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</si>
  <si>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</si>
  <si>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</si>
  <si>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</si>
  <si>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</si>
  <si>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</si>
  <si>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</si>
  <si>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</si>
  <si>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</si>
  <si>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</si>
  <si>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</si>
  <si>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</si>
  <si>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</si>
  <si>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</si>
  <si>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</si>
  <si>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</si>
  <si>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</si>
  <si>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</si>
  <si>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</si>
  <si>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</si>
  <si>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</si>
  <si>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</si>
  <si>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</si>
  <si>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</si>
  <si>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</si>
  <si>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</si>
  <si>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</si>
  <si>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</si>
  <si>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</si>
  <si>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</si>
  <si>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</si>
  <si>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</si>
  <si>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</si>
  <si>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</si>
  <si>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</si>
  <si>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</si>
  <si>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</si>
  <si>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</si>
  <si>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</si>
  <si>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</si>
  <si>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</si>
  <si>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</si>
  <si>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</si>
  <si>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</si>
  <si>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</si>
  <si>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</si>
  <si>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</si>
  <si>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</si>
  <si>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</si>
  <si>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</si>
  <si>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</si>
  <si>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</si>
  <si>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</si>
  <si>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</si>
  <si>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</si>
  <si>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</si>
  <si>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</si>
  <si>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</si>
  <si>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</si>
  <si>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</si>
  <si>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</si>
  <si>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</si>
  <si>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</si>
  <si>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</si>
  <si>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</si>
  <si>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</si>
  <si>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</si>
  <si>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</si>
  <si>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</si>
  <si>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</si>
  <si>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</si>
  <si>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</si>
  <si>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</si>
  <si>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</si>
  <si>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</si>
  <si>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</si>
  <si>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</si>
  <si>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</si>
  <si>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</si>
  <si>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</si>
  <si>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</si>
  <si>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</si>
  <si>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</si>
  <si>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</si>
  <si>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</si>
  <si>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</si>
  <si>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</si>
  <si>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</si>
  <si>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</si>
  <si>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</si>
  <si>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</si>
  <si>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</si>
  <si>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</si>
  <si>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</si>
  <si>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</si>
  <si>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</si>
  <si>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</si>
  <si>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</si>
  <si>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</si>
  <si>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</si>
  <si>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</si>
  <si>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</si>
  <si>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</si>
  <si>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</si>
  <si>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</si>
  <si>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</si>
  <si>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</si>
  <si>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</si>
  <si>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</si>
  <si>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</si>
  <si>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</si>
  <si>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</si>
  <si>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</si>
  <si>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</si>
  <si>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</si>
  <si>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</si>
  <si>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</si>
  <si>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</si>
  <si>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</si>
  <si>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</si>
  <si>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</si>
  <si>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</si>
  <si>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</si>
  <si>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</si>
  <si>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</si>
  <si>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</si>
  <si>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</si>
  <si>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</si>
  <si>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</si>
  <si>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</si>
  <si>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</si>
  <si>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</si>
  <si>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</si>
  <si>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</si>
  <si>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</si>
  <si>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</si>
  <si>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</si>
  <si>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</si>
  <si>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</si>
  <si>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</si>
  <si>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</si>
  <si>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</si>
  <si>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</si>
  <si>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</si>
  <si>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</si>
  <si>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</si>
  <si>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</si>
  <si>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</si>
  <si>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</si>
  <si>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</si>
  <si>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</si>
  <si>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</si>
  <si>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</si>
  <si>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</si>
  <si>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</si>
  <si>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</si>
  <si>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</si>
  <si>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</si>
  <si>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</si>
  <si>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</si>
  <si>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</si>
  <si>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</si>
  <si>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</si>
  <si>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</si>
  <si>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</si>
  <si>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</si>
  <si>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</si>
  <si>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</si>
  <si>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</si>
  <si>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</si>
  <si>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</si>
  <si>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</si>
  <si>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</si>
  <si>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</si>
  <si>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</si>
  <si>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</si>
  <si>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</si>
  <si>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</si>
  <si>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</si>
  <si>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</si>
  <si>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</si>
  <si>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</si>
  <si>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</si>
  <si>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</si>
  <si>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</si>
  <si>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</si>
  <si>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</si>
  <si>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</si>
  <si>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</si>
  <si>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</si>
  <si>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</si>
  <si>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</si>
  <si>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</si>
  <si>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</si>
  <si>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</si>
  <si>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</si>
  <si>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</si>
  <si>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</si>
  <si>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</si>
  <si>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</si>
  <si>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</si>
  <si>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</si>
  <si>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</si>
  <si>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</si>
  <si>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</si>
  <si>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</si>
  <si>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</si>
  <si>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</si>
  <si>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</si>
  <si>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</si>
  <si>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</si>
  <si>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</si>
  <si>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</si>
  <si>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</si>
  <si>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</si>
  <si>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</si>
  <si>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</si>
  <si>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</si>
  <si>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</si>
  <si>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</si>
  <si>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</si>
  <si>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</si>
  <si>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</si>
  <si>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</si>
  <si>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</si>
  <si>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</si>
  <si>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</si>
  <si>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</si>
  <si>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</si>
  <si>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</si>
  <si>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</si>
  <si>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</si>
  <si>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</si>
  <si>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</si>
  <si>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</si>
  <si>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</si>
  <si>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</si>
  <si>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</si>
  <si>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</si>
  <si>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</si>
  <si>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</si>
  <si>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</si>
  <si>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</si>
  <si>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</si>
  <si>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</si>
  <si>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</si>
  <si>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</si>
  <si>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</si>
  <si>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</si>
  <si>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</si>
  <si>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</si>
  <si>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</si>
  <si>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</si>
  <si>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</si>
  <si>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</si>
  <si>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</si>
  <si>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</si>
  <si>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</si>
  <si>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</si>
  <si>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</si>
  <si>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</si>
  <si>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</si>
  <si>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</si>
  <si>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</si>
  <si>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</si>
  <si>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</si>
  <si>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</si>
  <si>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</si>
  <si>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</si>
  <si>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</si>
  <si>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</si>
  <si>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</si>
  <si>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</si>
  <si>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</si>
  <si>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</si>
  <si>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</si>
  <si>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</si>
  <si>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</si>
  <si>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</si>
  <si>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</si>
  <si>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</si>
  <si>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</si>
  <si>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</si>
  <si>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</si>
  <si>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</si>
  <si>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</si>
  <si>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</si>
  <si>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</si>
  <si>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</si>
  <si>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</si>
  <si>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</si>
  <si>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</si>
  <si>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</si>
  <si>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</si>
  <si>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</si>
  <si>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</si>
  <si>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</si>
  <si>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</si>
  <si>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</si>
  <si>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</si>
  <si>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</si>
  <si>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</si>
  <si>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</si>
  <si>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</si>
  <si>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</si>
  <si>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</si>
  <si>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</si>
  <si>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</si>
  <si>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</si>
  <si>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</si>
  <si>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</si>
  <si>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</si>
  <si>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</si>
  <si>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</si>
  <si>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</si>
  <si>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</si>
  <si>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</si>
  <si>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</si>
  <si>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</si>
  <si>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</si>
  <si>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</si>
  <si>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</si>
  <si>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</si>
  <si>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</si>
  <si>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</si>
  <si>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</si>
  <si>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</si>
  <si>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</si>
  <si>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</si>
  <si>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</si>
  <si>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</si>
  <si>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</si>
  <si>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</si>
  <si>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</si>
  <si>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</si>
  <si>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</si>
  <si>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</si>
  <si>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</si>
  <si>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</si>
  <si>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</si>
  <si>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</si>
  <si>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</si>
  <si>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</si>
  <si>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</si>
  <si>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</si>
  <si>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</si>
  <si>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</si>
  <si>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</si>
  <si>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</si>
  <si>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</si>
  <si>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</si>
  <si>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</si>
  <si>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</si>
  <si>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</si>
  <si>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</si>
  <si>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</si>
  <si>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</si>
  <si>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</si>
  <si>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</si>
  <si>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</si>
  <si>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</si>
  <si>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</si>
  <si>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</si>
  <si>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</si>
  <si>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</si>
  <si>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</si>
  <si>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</si>
  <si>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</si>
  <si>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</si>
  <si>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</si>
  <si>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</si>
  <si>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</si>
  <si>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</si>
  <si>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</si>
  <si>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</si>
  <si>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</si>
  <si>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</si>
  <si>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</si>
  <si>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</si>
  <si>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</si>
  <si>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</si>
  <si>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</si>
  <si>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</si>
  <si>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</si>
  <si>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</si>
  <si>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</si>
  <si>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</si>
  <si>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</si>
  <si>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</si>
  <si>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</si>
  <si>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</si>
  <si>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</si>
  <si>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</si>
  <si>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</si>
  <si>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</si>
  <si>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</si>
  <si>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</si>
  <si>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</si>
  <si>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</si>
  <si>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</si>
  <si>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</si>
  <si>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</si>
  <si>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</si>
  <si>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</si>
  <si>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</si>
  <si>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</si>
  <si>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</si>
  <si>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</si>
  <si>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</si>
  <si>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</si>
  <si>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</si>
  <si>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</si>
  <si>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</si>
  <si>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</si>
  <si>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</si>
  <si>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</si>
  <si>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</si>
  <si>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</si>
  <si>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</si>
  <si>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</si>
  <si>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</si>
  <si>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</si>
  <si>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</si>
  <si>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</si>
  <si>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</si>
  <si>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</si>
  <si>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</si>
  <si>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</si>
  <si>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</si>
  <si>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</si>
  <si>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</si>
  <si>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</si>
  <si>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</si>
  <si>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</si>
  <si>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</si>
  <si>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</si>
  <si>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</si>
  <si>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</si>
  <si>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</si>
  <si>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</si>
  <si>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</si>
  <si>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</si>
  <si>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</si>
  <si>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</si>
  <si>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</si>
  <si>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</si>
  <si>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</si>
  <si>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</si>
  <si>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</si>
  <si>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</si>
  <si>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</si>
  <si>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</si>
  <si>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</si>
  <si>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</si>
  <si>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</si>
  <si>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</si>
  <si>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</si>
  <si>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</si>
  <si>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</si>
  <si>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</si>
  <si>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</si>
  <si>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</si>
  <si>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</si>
  <si>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</si>
  <si>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</si>
  <si>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</si>
  <si>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</si>
  <si>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</si>
  <si>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</si>
  <si>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</si>
  <si>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</si>
  <si>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</si>
  <si>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</si>
  <si>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</si>
  <si>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</si>
  <si>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</si>
  <si>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</si>
  <si>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</si>
  <si>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</si>
  <si>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</si>
  <si>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</si>
  <si>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</si>
  <si>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</si>
  <si>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</si>
  <si>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</si>
  <si>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</si>
  <si>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</si>
  <si>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</si>
  <si>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</si>
  <si>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</si>
  <si>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</si>
  <si>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</si>
  <si>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</si>
  <si>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</si>
  <si>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</si>
  <si>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</si>
  <si>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</si>
  <si>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</si>
  <si>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</si>
  <si>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</si>
  <si>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</si>
  <si>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</si>
  <si>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</si>
  <si>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</si>
  <si>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</si>
  <si>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</si>
  <si>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</si>
  <si>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</si>
  <si>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</si>
  <si>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</si>
  <si>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</si>
  <si>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</si>
  <si>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</si>
  <si>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</si>
  <si>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</si>
  <si>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</si>
  <si>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</si>
  <si>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</si>
  <si>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</si>
  <si>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</si>
  <si>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</si>
  <si>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</si>
  <si>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</si>
  <si>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</si>
  <si>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</si>
  <si>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</si>
  <si>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</si>
  <si>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</si>
  <si>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</si>
  <si>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</si>
  <si>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</si>
  <si>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</si>
  <si>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</si>
  <si>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</si>
  <si>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</si>
  <si>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</si>
  <si>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</si>
  <si>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</si>
  <si>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</si>
  <si>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</si>
  <si>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</si>
  <si>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</si>
  <si>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</si>
  <si>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</si>
  <si>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</si>
  <si>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</si>
  <si>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</si>
  <si>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</si>
  <si>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</si>
  <si>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</si>
  <si>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</si>
  <si>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</si>
  <si>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</si>
  <si>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</si>
  <si>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</si>
  <si>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</si>
  <si>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</si>
  <si>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</si>
  <si>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</si>
  <si>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</si>
  <si>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</si>
  <si>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</si>
  <si>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</si>
  <si>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</si>
  <si>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</si>
  <si>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</si>
  <si>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</si>
  <si>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</si>
  <si>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</si>
  <si>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</si>
  <si>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</si>
  <si>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</si>
  <si>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</si>
  <si>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</si>
  <si>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</si>
  <si>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</si>
  <si>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</si>
  <si>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</si>
  <si>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</si>
  <si>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</si>
  <si>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</si>
  <si>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</si>
  <si>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</si>
  <si>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</si>
  <si>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</si>
  <si>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</si>
  <si>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</si>
  <si>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</si>
  <si>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</si>
  <si>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</si>
  <si>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</si>
  <si>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</si>
  <si>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</si>
  <si>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</si>
  <si>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</si>
  <si>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</si>
  <si>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</si>
  <si>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</si>
  <si>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</si>
  <si>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</si>
  <si>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</si>
  <si>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</si>
  <si>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</si>
  <si>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</si>
  <si>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</si>
  <si>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</si>
  <si>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</si>
  <si>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</si>
  <si>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</si>
  <si>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</si>
  <si>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</si>
  <si>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</si>
  <si>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</si>
  <si>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</si>
  <si>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</si>
  <si>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</si>
  <si>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</si>
  <si>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</si>
  <si>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</si>
  <si>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</si>
  <si>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</si>
  <si>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</si>
  <si>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</si>
  <si>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</si>
  <si>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</si>
  <si>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</si>
  <si>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</si>
  <si>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</si>
  <si>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</si>
  <si>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</si>
  <si>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</si>
  <si>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</si>
  <si>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</si>
  <si>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</si>
  <si>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</si>
  <si>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</si>
  <si>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</si>
  <si>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</si>
  <si>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</si>
  <si>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</si>
  <si>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</si>
  <si>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</si>
  <si>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</si>
  <si>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</si>
  <si>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</si>
  <si>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</si>
  <si>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</si>
  <si>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</si>
  <si>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</si>
  <si>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</si>
  <si>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</si>
  <si>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</si>
  <si>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</si>
  <si>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</si>
  <si>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</si>
  <si>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</si>
  <si>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</si>
  <si>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</si>
  <si>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</si>
  <si>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</si>
  <si>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</si>
  <si>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</si>
  <si>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</si>
  <si>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</si>
  <si>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</si>
  <si>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</si>
  <si>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</si>
  <si>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</si>
  <si>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</si>
  <si>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</si>
  <si>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</si>
  <si>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</si>
  <si>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</si>
  <si>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</si>
  <si>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</si>
  <si>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</si>
  <si>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</si>
  <si>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</si>
  <si>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</si>
  <si>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</si>
  <si>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</si>
  <si>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</si>
  <si>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</si>
  <si>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</si>
  <si>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</si>
  <si>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</si>
  <si>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</si>
  <si>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</si>
  <si>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</si>
  <si>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</si>
  <si>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</si>
  <si>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</si>
  <si>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</si>
  <si>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</si>
  <si>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</si>
  <si>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</si>
  <si>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</si>
  <si>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</si>
  <si>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</si>
  <si>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</si>
  <si>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</si>
  <si>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</si>
  <si>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</si>
  <si>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</si>
  <si>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</si>
  <si>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</si>
  <si>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</si>
  <si>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</si>
  <si>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</si>
  <si>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</si>
  <si>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</si>
  <si>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</si>
  <si>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</si>
  <si>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</si>
  <si>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</si>
  <si>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</si>
  <si>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</si>
  <si>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</si>
  <si>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</si>
  <si>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</si>
  <si>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</si>
  <si>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</si>
  <si>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</si>
  <si>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</si>
  <si>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</si>
  <si>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</si>
  <si>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</si>
  <si>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</si>
  <si>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</si>
  <si>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</si>
  <si>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</si>
  <si>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</si>
  <si>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</si>
  <si>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</si>
  <si>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</si>
  <si>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</si>
  <si>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</si>
  <si>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</si>
  <si>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</si>
  <si>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</si>
  <si>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</si>
  <si>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</si>
  <si>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</si>
  <si>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</si>
  <si>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</si>
  <si>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</si>
  <si>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</si>
  <si>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</si>
  <si>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</si>
  <si>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</si>
  <si>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</si>
  <si>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</si>
  <si>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</si>
  <si>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</si>
  <si>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</si>
  <si>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</si>
  <si>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</si>
  <si>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</si>
  <si>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</si>
  <si>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</si>
  <si>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</si>
  <si>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</si>
  <si>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</si>
  <si>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</si>
  <si>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</si>
  <si>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</si>
  <si>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</si>
  <si>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</si>
  <si>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</si>
  <si>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</si>
  <si>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</si>
  <si>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</si>
  <si>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</si>
  <si>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</si>
  <si>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</si>
  <si>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</si>
  <si>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</si>
  <si>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</si>
  <si>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</si>
  <si>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</si>
  <si>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</si>
  <si>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</si>
  <si>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</si>
  <si>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</si>
  <si>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</si>
  <si>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</si>
  <si>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</si>
  <si>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</si>
  <si>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</si>
  <si>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</si>
  <si>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</si>
  <si>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</si>
  <si>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</si>
  <si>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</si>
  <si>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</si>
  <si>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</si>
  <si>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</si>
  <si>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</si>
  <si>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</si>
  <si>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</si>
  <si>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</si>
  <si>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</si>
  <si>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</si>
  <si>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</si>
  <si>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</si>
  <si>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</si>
  <si>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</si>
  <si>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</si>
  <si>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</si>
  <si>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</si>
  <si>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</si>
  <si>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</si>
  <si>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</si>
  <si>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</si>
  <si>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</si>
  <si>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</si>
  <si>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</si>
  <si>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</si>
  <si>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</si>
  <si>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</si>
  <si>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</si>
  <si>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</si>
  <si>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</si>
  <si>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</si>
  <si>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</si>
  <si>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</si>
  <si>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</si>
  <si>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</si>
  <si>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</si>
  <si>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</si>
  <si>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</si>
  <si>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</si>
  <si>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</si>
  <si>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</si>
  <si>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</si>
  <si>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</si>
  <si>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</si>
  <si>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</si>
  <si>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</si>
  <si>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</si>
  <si>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</si>
  <si>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</si>
  <si>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</si>
  <si>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</si>
  <si>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</si>
  <si>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</si>
  <si>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</si>
  <si>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</si>
  <si>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</si>
  <si>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</si>
  <si>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</si>
  <si>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</si>
  <si>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</si>
  <si>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</si>
  <si>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</si>
  <si>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</si>
  <si>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</si>
  <si>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</si>
  <si>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</si>
  <si>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</si>
  <si>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</si>
  <si>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</si>
  <si>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</si>
  <si>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</si>
  <si>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</si>
  <si>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</si>
  <si>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</si>
  <si>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</si>
  <si>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</si>
  <si>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</si>
  <si>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</si>
  <si>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</si>
  <si>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</si>
  <si>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</si>
  <si>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</si>
  <si>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</si>
  <si>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</si>
  <si>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</si>
  <si>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</si>
  <si>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</si>
  <si>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</si>
  <si>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</si>
  <si>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</si>
  <si>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</si>
  <si>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</si>
  <si>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</si>
  <si>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</si>
  <si>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</si>
  <si>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</si>
  <si>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</si>
  <si>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</si>
  <si>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</si>
  <si>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</si>
  <si>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</si>
  <si>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</si>
  <si>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</si>
  <si>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</si>
  <si>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</si>
  <si>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</si>
  <si>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</si>
  <si>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</si>
  <si>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</si>
  <si>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</si>
  <si>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</si>
  <si>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</si>
  <si>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</si>
  <si>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</si>
  <si>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</si>
  <si>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</si>
  <si>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</si>
  <si>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</si>
  <si>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</si>
  <si>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</si>
  <si>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</si>
  <si>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</si>
  <si>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</si>
  <si>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</si>
  <si>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</si>
  <si>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</si>
  <si>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</si>
  <si>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</si>
  <si>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</si>
  <si>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</si>
  <si>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</si>
  <si>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</si>
  <si>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</si>
  <si>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</si>
  <si>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</si>
  <si>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</si>
  <si>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</si>
  <si>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</si>
  <si>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</si>
  <si>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</si>
  <si>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</si>
  <si>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</si>
  <si>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</si>
  <si>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</si>
  <si>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</si>
  <si>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</si>
  <si>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</si>
  <si>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</si>
  <si>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</si>
  <si>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</si>
  <si>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</si>
  <si>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</si>
  <si>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</si>
  <si>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</si>
  <si>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</si>
  <si>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</si>
  <si>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</si>
  <si>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</si>
  <si>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</si>
  <si>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</si>
  <si>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</si>
  <si>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</si>
  <si>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</si>
  <si>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</si>
  <si>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</si>
  <si>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</si>
  <si>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</si>
  <si>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</si>
  <si>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</si>
  <si>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</si>
  <si>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</si>
  <si>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</si>
  <si>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</si>
  <si>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</si>
  <si>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</si>
  <si>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</si>
  <si>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</si>
  <si>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</si>
  <si>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</si>
  <si>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</si>
  <si>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</si>
  <si>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</si>
  <si>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</si>
  <si>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</si>
  <si>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</si>
  <si>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</si>
  <si>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</si>
  <si>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</si>
  <si>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</si>
  <si>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</si>
  <si>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</si>
  <si>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</si>
  <si>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</si>
  <si>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</si>
  <si>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</si>
  <si>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</si>
  <si>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</si>
  <si>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</si>
  <si>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</si>
  <si>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</si>
  <si>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</si>
  <si>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</si>
  <si>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</si>
  <si>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</si>
  <si>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</si>
  <si>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</si>
  <si>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</si>
  <si>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</si>
  <si>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</si>
  <si>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</si>
  <si>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</si>
  <si>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</si>
  <si>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</si>
  <si>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</si>
  <si>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</si>
  <si>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</si>
  <si>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</si>
  <si>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</si>
  <si>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</si>
  <si>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</si>
  <si>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</si>
  <si>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</si>
  <si>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</si>
  <si>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</si>
  <si>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</si>
  <si>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</si>
  <si>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</si>
  <si>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</si>
  <si>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</si>
  <si>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</si>
  <si>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</si>
  <si>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</si>
  <si>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</si>
  <si>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</si>
  <si>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</si>
  <si>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</si>
  <si>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</si>
  <si>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</si>
  <si>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</si>
  <si>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</si>
  <si>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</si>
  <si>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</si>
  <si>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</si>
  <si>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</si>
  <si>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</si>
  <si>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</si>
  <si>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</si>
  <si>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</si>
  <si>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</si>
  <si>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</si>
  <si>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</si>
  <si>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</si>
  <si>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</si>
  <si>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</si>
  <si>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</si>
  <si>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</si>
  <si>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</si>
  <si>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</si>
  <si>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</si>
  <si>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</si>
  <si>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</si>
  <si>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</si>
  <si>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</si>
  <si>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</si>
  <si>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</si>
  <si>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</si>
  <si>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</si>
  <si>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</si>
  <si>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</si>
  <si>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</si>
  <si>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</si>
  <si>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</si>
  <si>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</si>
  <si>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</si>
  <si>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</si>
  <si>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</si>
  <si>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</si>
  <si>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</si>
  <si>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</si>
  <si>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</si>
  <si>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</si>
  <si>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</si>
  <si>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</si>
  <si>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</si>
  <si>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</si>
  <si>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</si>
  <si>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</si>
  <si>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</si>
  <si>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</si>
  <si>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</si>
  <si>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</si>
  <si>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</si>
  <si>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</si>
  <si>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</si>
  <si>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</si>
  <si>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</si>
  <si>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</si>
  <si>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</si>
  <si>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</si>
  <si>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</si>
  <si>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</si>
  <si>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</si>
  <si>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</si>
  <si>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</si>
  <si>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</si>
  <si>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</si>
  <si>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</si>
  <si>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</si>
  <si>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</si>
  <si>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</si>
  <si>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</si>
  <si>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</si>
  <si>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</si>
  <si>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</si>
  <si>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</si>
  <si>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</si>
  <si>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</si>
  <si>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</si>
  <si>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</si>
  <si>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</si>
  <si>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</si>
  <si>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</si>
  <si>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</si>
  <si>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</si>
  <si>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</si>
  <si>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</si>
  <si>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</si>
  <si>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</si>
  <si>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</si>
  <si>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</si>
  <si>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</si>
  <si>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</si>
  <si>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</si>
  <si>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</si>
  <si>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</si>
  <si>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</si>
  <si>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</si>
  <si>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</si>
  <si>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</si>
  <si>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</si>
  <si>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</si>
  <si>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</si>
  <si>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</si>
  <si>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</si>
  <si>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</si>
  <si>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</si>
  <si>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</si>
  <si>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</si>
  <si>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</si>
  <si>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</si>
  <si>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</si>
  <si>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</si>
  <si>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</si>
  <si>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</si>
  <si>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</si>
  <si>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</si>
  <si>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</si>
  <si>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</si>
  <si>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</si>
  <si>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</si>
  <si>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</si>
  <si>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</si>
  <si>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</si>
  <si>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</si>
  <si>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</si>
  <si>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</si>
  <si>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</si>
  <si>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</si>
  <si>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</si>
  <si>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</si>
  <si>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</si>
  <si>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</si>
  <si>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</si>
  <si>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</si>
  <si>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</si>
  <si>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</si>
  <si>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</si>
  <si>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</si>
  <si>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</si>
  <si>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</si>
  <si>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</si>
  <si>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</si>
  <si>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</si>
  <si>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</si>
  <si>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</si>
  <si>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</si>
  <si>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</si>
  <si>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</si>
  <si>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</si>
  <si>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</si>
  <si>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</si>
  <si>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</si>
  <si>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</si>
  <si>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</si>
  <si>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</si>
  <si>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</si>
  <si>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</si>
  <si>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</si>
  <si>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</si>
  <si>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</si>
  <si>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</si>
  <si>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</si>
  <si>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</si>
  <si>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</si>
  <si>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</si>
  <si>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</si>
  <si>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</si>
  <si>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</si>
  <si>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</si>
  <si>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</si>
  <si>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</si>
  <si>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</si>
  <si>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</si>
  <si>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</si>
  <si>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</si>
  <si>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</si>
  <si>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</si>
  <si>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</si>
  <si>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</si>
  <si>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</si>
  <si>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</si>
  <si>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</si>
  <si>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</si>
  <si>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</si>
  <si>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</si>
  <si>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</si>
  <si>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</si>
  <si>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</si>
  <si>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</si>
  <si>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</si>
  <si>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</si>
  <si>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</si>
  <si>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</si>
  <si>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</si>
  <si>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</si>
  <si>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</si>
  <si>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</si>
  <si>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</si>
  <si>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</si>
  <si>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</si>
  <si>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</si>
  <si>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</si>
  <si>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</si>
  <si>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</si>
  <si>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</si>
  <si>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</si>
  <si>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</si>
  <si>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</si>
  <si>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</si>
  <si>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</si>
  <si>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</si>
  <si>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</si>
  <si>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</si>
  <si>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</si>
  <si>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</si>
  <si>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</si>
  <si>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</si>
  <si>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</si>
  <si>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</si>
  <si>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</si>
  <si>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</si>
  <si>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</si>
  <si>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</si>
  <si>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</si>
  <si>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</si>
  <si>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</si>
  <si>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</si>
  <si>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</si>
  <si>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</si>
  <si>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</si>
  <si>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</si>
  <si>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</si>
  <si>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</si>
  <si>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</si>
  <si>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</si>
  <si>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</si>
  <si>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</si>
  <si>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</si>
  <si>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</si>
  <si>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</si>
  <si>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</si>
  <si>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</si>
  <si>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</si>
  <si>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</si>
  <si>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</si>
  <si>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</si>
  <si>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</si>
  <si>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</si>
  <si>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</si>
  <si>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</si>
  <si>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</si>
  <si>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</si>
  <si>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</si>
  <si>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</si>
  <si>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</si>
  <si>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</si>
  <si>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</si>
  <si>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</si>
  <si>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</si>
  <si>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</si>
  <si>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</si>
  <si>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</si>
  <si>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</si>
  <si>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</si>
  <si>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</si>
  <si>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</si>
  <si>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</si>
  <si>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</si>
  <si>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</si>
  <si>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</si>
  <si>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</si>
  <si>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</si>
  <si>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</si>
  <si>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</si>
  <si>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</si>
  <si>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</si>
  <si>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</si>
  <si>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</si>
  <si>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</si>
  <si>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</si>
  <si>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</si>
  <si>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</si>
  <si>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</si>
  <si>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</si>
  <si>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</si>
  <si>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</si>
  <si>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</si>
  <si>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</si>
  <si>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</si>
  <si>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</si>
  <si>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</si>
  <si>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</si>
  <si>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</si>
  <si>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</si>
  <si>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</si>
  <si>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</si>
  <si>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</si>
  <si>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</si>
  <si>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</si>
  <si>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</si>
  <si>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</si>
  <si>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</si>
  <si>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</si>
  <si>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</si>
  <si>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</si>
  <si>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</si>
  <si>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</si>
  <si>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</si>
  <si>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</si>
  <si>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</si>
  <si>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</si>
  <si>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</si>
  <si>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</si>
  <si>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</si>
  <si>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</si>
  <si>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</si>
  <si>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</si>
  <si>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</si>
  <si>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</si>
  <si>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</si>
  <si>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</si>
  <si>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</si>
  <si>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</si>
  <si>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</si>
  <si>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</si>
  <si>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</si>
  <si>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</si>
  <si>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</si>
  <si>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</si>
  <si>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</si>
  <si>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</si>
  <si>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</si>
  <si>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</si>
  <si>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</si>
  <si>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</si>
  <si>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</si>
  <si>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</si>
  <si>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</si>
  <si>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</si>
  <si>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</si>
  <si>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</si>
  <si>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</si>
  <si>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</si>
  <si>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</si>
  <si>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</si>
  <si>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</si>
  <si>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</si>
  <si>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</si>
  <si>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</si>
  <si>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</si>
  <si>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</si>
  <si>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</si>
  <si>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</si>
  <si>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</si>
  <si>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</si>
  <si>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</si>
  <si>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</si>
  <si>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</si>
  <si>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</si>
  <si>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</si>
  <si>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</si>
  <si>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</si>
  <si>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</si>
  <si>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</si>
  <si>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</si>
  <si>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</si>
  <si>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</si>
  <si>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</si>
  <si>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</si>
  <si>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</si>
  <si>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</si>
  <si>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</si>
  <si>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</si>
  <si>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</si>
  <si>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</si>
  <si>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</si>
  <si>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</si>
  <si>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</si>
  <si>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</si>
  <si>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</si>
  <si>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</si>
  <si>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</si>
  <si>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</si>
  <si>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</si>
  <si>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</si>
  <si>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</si>
  <si>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</si>
  <si>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</si>
  <si>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</si>
  <si>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</si>
  <si>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</si>
  <si>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</si>
  <si>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</si>
  <si>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</si>
  <si>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</si>
  <si>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</si>
  <si>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</si>
  <si>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</si>
  <si>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</si>
  <si>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</si>
  <si>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</si>
  <si>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</si>
  <si>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</si>
  <si>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</si>
  <si>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</si>
  <si>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</si>
  <si>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</si>
  <si>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</si>
  <si>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</si>
  <si>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</si>
  <si>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</si>
  <si>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</si>
  <si>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</si>
  <si>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</si>
  <si>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</si>
  <si>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</si>
  <si>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</si>
  <si>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</si>
  <si>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</si>
  <si>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</si>
  <si>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</si>
  <si>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</si>
  <si>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</si>
  <si>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</si>
  <si>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</si>
  <si>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</si>
  <si>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</si>
  <si>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</si>
  <si>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</si>
  <si>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</si>
  <si>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</si>
  <si>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</si>
  <si>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</si>
  <si>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</si>
  <si>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</si>
  <si>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</si>
  <si>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</si>
  <si>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</si>
  <si>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</si>
  <si>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</si>
  <si>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</si>
  <si>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</si>
  <si>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</si>
  <si>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</si>
  <si>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</si>
  <si>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</si>
  <si>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</si>
  <si>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</si>
  <si>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</si>
  <si>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</si>
  <si>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</si>
  <si>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</si>
  <si>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</si>
  <si>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</si>
  <si>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</si>
  <si>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</si>
  <si>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</si>
  <si>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</si>
  <si>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</si>
  <si>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</si>
  <si>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</si>
  <si>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</si>
  <si>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</si>
  <si>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</si>
  <si>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</si>
  <si>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</si>
  <si>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</si>
  <si>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</si>
  <si>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</si>
  <si>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</si>
  <si>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</si>
  <si>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</si>
  <si>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</si>
  <si>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</si>
  <si>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</si>
  <si>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</si>
  <si>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</si>
  <si>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</si>
  <si>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</si>
  <si>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</si>
  <si>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</si>
  <si>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</si>
  <si>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</si>
  <si>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</si>
  <si>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</si>
  <si>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</si>
  <si>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</si>
  <si>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</si>
  <si>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</si>
  <si>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</si>
  <si>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</si>
  <si>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</si>
  <si>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</si>
  <si>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</si>
  <si>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</si>
  <si>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</si>
  <si>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</si>
  <si>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</si>
  <si>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</si>
  <si>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</si>
  <si>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</si>
  <si>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</si>
  <si>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</si>
  <si>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</si>
  <si>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</si>
  <si>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</si>
  <si>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</si>
  <si>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</si>
  <si>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</si>
  <si>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</si>
  <si>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</si>
  <si>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</si>
  <si>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</si>
  <si>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</si>
  <si>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</si>
  <si>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</si>
  <si>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</si>
  <si>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</si>
  <si>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</si>
  <si>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</si>
  <si>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</si>
  <si>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</si>
  <si>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</si>
  <si>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</si>
  <si>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</si>
  <si>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</si>
  <si>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</si>
  <si>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</si>
  <si>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</si>
  <si>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</si>
  <si>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</si>
  <si>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</si>
  <si>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</si>
  <si>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</si>
  <si>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</si>
  <si>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</si>
  <si>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</si>
  <si>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</si>
  <si>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</si>
  <si>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</si>
  <si>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</si>
  <si>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</si>
  <si>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</si>
  <si>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</si>
  <si>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</si>
  <si>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</si>
  <si>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</si>
  <si>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</si>
  <si>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</si>
  <si>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</si>
  <si>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</si>
  <si>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</si>
  <si>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</si>
  <si>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</si>
  <si>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</si>
  <si>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</si>
  <si>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</si>
  <si>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</si>
  <si>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</si>
  <si>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</si>
  <si>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</si>
  <si>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</si>
  <si>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</si>
  <si>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</si>
  <si>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</si>
  <si>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</si>
  <si>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</si>
  <si>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</si>
  <si>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</si>
  <si>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</si>
  <si>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</si>
  <si>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</si>
  <si>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</si>
  <si>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</si>
  <si>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</si>
  <si>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</si>
  <si>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</si>
  <si>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</si>
  <si>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</si>
  <si>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</si>
  <si>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</si>
  <si>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</si>
  <si>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</si>
  <si>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</si>
  <si>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</si>
  <si>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</si>
  <si>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</si>
  <si>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</si>
  <si>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</si>
  <si>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</si>
  <si>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</si>
  <si>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</si>
  <si>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</si>
  <si>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</si>
  <si>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</si>
  <si>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</si>
  <si>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</si>
  <si>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</si>
  <si>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</si>
  <si>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</si>
  <si>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</si>
  <si>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</si>
  <si>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</si>
  <si>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</si>
  <si>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</si>
  <si>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</si>
  <si>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</si>
  <si>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</si>
  <si>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</si>
  <si>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</si>
  <si>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</si>
  <si>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</si>
  <si>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</si>
  <si>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</si>
  <si>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</si>
  <si>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</si>
  <si>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</si>
  <si>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</si>
  <si>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</si>
  <si>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</si>
  <si>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</si>
  <si>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</si>
  <si>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</si>
  <si>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</si>
  <si>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</si>
  <si>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</si>
  <si>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</si>
  <si>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</si>
  <si>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</si>
  <si>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</si>
  <si>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</si>
  <si>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</si>
  <si>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</si>
  <si>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</si>
  <si>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</si>
  <si>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</si>
  <si>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</si>
  <si>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</si>
  <si>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</si>
  <si>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</si>
  <si>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</si>
  <si>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</si>
  <si>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</si>
  <si>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</si>
  <si>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</si>
  <si>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</si>
  <si>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</si>
  <si>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</si>
  <si>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</si>
  <si>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</si>
  <si>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</si>
  <si>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</si>
  <si>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</si>
  <si>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</si>
  <si>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</si>
  <si>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</si>
  <si>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</si>
  <si>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</si>
  <si>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</si>
  <si>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</si>
  <si>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</si>
  <si>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</si>
  <si>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</si>
  <si>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</si>
  <si>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</si>
  <si>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</si>
  <si>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</si>
  <si>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</si>
  <si>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</si>
  <si>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</si>
  <si>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</si>
  <si>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</si>
  <si>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</si>
  <si>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</si>
  <si>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</si>
  <si>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</si>
  <si>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</si>
  <si>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</si>
  <si>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</si>
  <si>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</si>
  <si>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</si>
  <si>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</si>
  <si>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</si>
  <si>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</si>
  <si>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</si>
  <si>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</si>
  <si>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</si>
  <si>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</si>
  <si>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</si>
  <si>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</si>
  <si>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</si>
  <si>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</si>
  <si>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</si>
  <si>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</si>
  <si>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</si>
  <si>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</si>
  <si>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</si>
  <si>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</si>
  <si>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</si>
  <si>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</si>
  <si>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</si>
  <si>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</si>
  <si>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</si>
  <si>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</si>
  <si>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</si>
  <si>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</si>
  <si>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</si>
  <si>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</si>
  <si>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</si>
  <si>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</si>
  <si>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</si>
  <si>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</si>
  <si>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</si>
  <si>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</si>
  <si>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</si>
  <si>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</si>
  <si>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</si>
  <si>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</si>
  <si>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</si>
  <si>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</si>
  <si>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</si>
  <si>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</si>
  <si>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</si>
  <si>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</si>
  <si>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</si>
  <si>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</si>
  <si>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</si>
  <si>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</si>
  <si>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</si>
  <si>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</si>
  <si>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</si>
  <si>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</si>
  <si>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</si>
  <si>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</si>
  <si>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</si>
  <si>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</si>
  <si>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</si>
  <si>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</si>
  <si>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</si>
  <si>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</si>
  <si>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</si>
  <si>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</si>
  <si>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</si>
  <si>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</si>
  <si>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</si>
  <si>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</si>
  <si>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</si>
  <si>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</si>
  <si>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</si>
  <si>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</si>
  <si>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</si>
  <si>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</si>
  <si>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</si>
  <si>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</si>
  <si>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</si>
  <si>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</si>
  <si>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</si>
  <si>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</si>
  <si>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</si>
  <si>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</si>
  <si>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</si>
  <si>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</si>
  <si>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</si>
  <si>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</si>
  <si>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</si>
  <si>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</si>
  <si>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</si>
  <si>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</si>
  <si>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</si>
  <si>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</si>
  <si>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</si>
  <si>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</si>
  <si>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</si>
  <si>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</si>
  <si>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</si>
  <si>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</si>
  <si>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</si>
  <si>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</si>
  <si>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</si>
  <si>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</si>
  <si>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</si>
  <si>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</si>
  <si>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</si>
  <si>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</si>
  <si>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</si>
  <si>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</si>
  <si>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</si>
  <si>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</si>
  <si>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</si>
  <si>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</si>
  <si>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</si>
  <si>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</si>
  <si>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</si>
  <si>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</si>
  <si>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</si>
  <si>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</si>
  <si>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</si>
  <si>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</si>
  <si>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</si>
  <si>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</si>
  <si>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</si>
  <si>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</si>
  <si>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</si>
  <si>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</si>
  <si>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</si>
  <si>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</si>
  <si>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</si>
  <si>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</si>
  <si>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</si>
  <si>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</si>
  <si>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</si>
  <si>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</si>
  <si>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</si>
  <si>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</si>
  <si>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</si>
  <si>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</si>
  <si>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</si>
  <si>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</si>
  <si>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</si>
  <si>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</si>
  <si>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</si>
  <si>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</si>
  <si>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</si>
  <si>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</si>
  <si>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</si>
  <si>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</si>
  <si>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</si>
  <si>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</si>
  <si>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</si>
  <si>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</si>
  <si>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</si>
  <si>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</si>
  <si>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</si>
  <si>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</si>
  <si>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</si>
  <si>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</si>
  <si>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</si>
  <si>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</si>
  <si>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</si>
  <si>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</si>
  <si>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</si>
  <si>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</si>
  <si>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</si>
  <si>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</si>
  <si>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</si>
  <si>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</si>
  <si>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</si>
  <si>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</si>
  <si>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</si>
  <si>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</si>
  <si>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</si>
  <si>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</si>
  <si>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</si>
  <si>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</si>
  <si>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</si>
  <si>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</si>
  <si>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</si>
  <si>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</si>
  <si>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</si>
  <si>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</si>
  <si>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</si>
  <si>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</si>
  <si>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</si>
  <si>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</si>
  <si>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</si>
  <si>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</si>
  <si>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</si>
  <si>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</si>
  <si>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</si>
  <si>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</si>
  <si>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</si>
  <si>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</si>
  <si>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</si>
  <si>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</si>
  <si>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</si>
  <si>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</si>
  <si>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</si>
  <si>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</si>
  <si>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</si>
  <si>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</si>
  <si>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</si>
  <si>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</si>
  <si>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</si>
  <si>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</si>
  <si>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</si>
  <si>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</si>
  <si>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</si>
  <si>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</si>
  <si>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</si>
  <si>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</si>
  <si>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</si>
  <si>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</si>
  <si>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</si>
  <si>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</si>
  <si>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</si>
  <si>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</si>
  <si>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</si>
  <si>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</si>
  <si>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</si>
  <si>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</si>
  <si>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</si>
  <si>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</si>
  <si>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</si>
  <si>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</si>
  <si>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</si>
  <si>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</si>
  <si>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</si>
  <si>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</si>
  <si>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</si>
  <si>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</si>
  <si>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</si>
  <si>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</si>
  <si>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</si>
  <si>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</si>
  <si>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</si>
  <si>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</si>
  <si>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</si>
  <si>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</si>
  <si>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</si>
  <si>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</si>
  <si>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</si>
  <si>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</si>
  <si>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</si>
  <si>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</si>
  <si>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</si>
  <si>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</si>
  <si>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</si>
  <si>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</si>
  <si>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</si>
  <si>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</si>
  <si>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</si>
  <si>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</si>
  <si>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</si>
  <si>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</si>
  <si>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</si>
  <si>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</si>
  <si>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</si>
  <si>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</si>
  <si>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</si>
  <si>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</si>
  <si>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</si>
  <si>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</si>
  <si>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</si>
  <si>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</si>
  <si>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</si>
  <si>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</si>
  <si>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</si>
  <si>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</si>
  <si>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</si>
  <si>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</si>
  <si>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</si>
  <si>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</si>
  <si>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</si>
  <si>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</si>
  <si>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</si>
  <si>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</si>
  <si>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</si>
  <si>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</si>
  <si>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</si>
  <si>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</si>
  <si>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</si>
  <si>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</si>
  <si>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</si>
  <si>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</si>
  <si>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</si>
  <si>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</si>
  <si>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</si>
  <si>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</si>
  <si>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</si>
  <si>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</si>
  <si>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</si>
  <si>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</si>
  <si>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</si>
  <si>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</si>
  <si>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</si>
  <si>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</si>
  <si>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</si>
  <si>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</si>
  <si>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</si>
  <si>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</si>
  <si>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</si>
  <si>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</si>
  <si>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</si>
  <si>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</si>
  <si>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</si>
  <si>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</si>
  <si>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</si>
  <si>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</si>
  <si>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</si>
  <si>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</si>
  <si>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</si>
  <si>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</si>
  <si>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</si>
  <si>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</si>
  <si>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</si>
  <si>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</si>
  <si>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</si>
  <si>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</si>
  <si>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</si>
  <si>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</si>
  <si>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</si>
  <si>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</si>
  <si>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</si>
  <si>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</si>
  <si>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</si>
  <si>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</si>
  <si>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</si>
  <si>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</si>
  <si>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</si>
  <si>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</si>
  <si>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</si>
  <si>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</si>
  <si>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</si>
  <si>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</si>
  <si>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</si>
  <si>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</si>
  <si>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</si>
  <si>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</si>
  <si>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</si>
  <si>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</si>
  <si>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</si>
  <si>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</si>
  <si>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</si>
  <si>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</si>
  <si>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</si>
  <si>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</si>
  <si>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</si>
  <si>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</si>
  <si>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</si>
  <si>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</si>
  <si>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</si>
  <si>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</si>
  <si>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</si>
  <si>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</si>
  <si>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</si>
  <si>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</si>
  <si>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</si>
  <si>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</si>
  <si>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</si>
  <si>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</si>
  <si>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</si>
  <si>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</si>
  <si>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</si>
  <si>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</si>
  <si>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</si>
  <si>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</si>
  <si>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</si>
  <si>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</si>
  <si>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</si>
  <si>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</si>
  <si>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</si>
  <si>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</si>
  <si>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</si>
  <si>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</si>
  <si>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</si>
  <si>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</si>
  <si>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</si>
  <si>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</si>
  <si>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</si>
  <si>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</si>
  <si>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</si>
  <si>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</si>
  <si>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</si>
  <si>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</si>
  <si>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</si>
  <si>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</si>
  <si>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</si>
  <si>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</si>
  <si>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</si>
  <si>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</si>
  <si>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</si>
  <si>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</si>
  <si>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</si>
  <si>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</si>
  <si>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</si>
  <si>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</si>
  <si>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</si>
  <si>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</si>
  <si>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</si>
  <si>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</si>
  <si>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</si>
  <si>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</si>
  <si>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</si>
  <si>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</si>
  <si>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</si>
  <si>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</si>
  <si>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</si>
  <si>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</si>
  <si>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</si>
  <si>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</si>
  <si>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</si>
  <si>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</si>
  <si>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</si>
  <si>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</si>
  <si>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</si>
  <si>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</si>
  <si>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</si>
  <si>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</si>
  <si>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</si>
  <si>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</si>
  <si>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</si>
  <si>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</si>
  <si>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</si>
  <si>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</si>
  <si>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</si>
  <si>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</si>
  <si>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</si>
  <si>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</si>
  <si>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</si>
  <si>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</si>
  <si>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</si>
  <si>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</si>
  <si>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</si>
  <si>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</si>
  <si>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</si>
  <si>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</si>
  <si>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</si>
  <si>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</si>
  <si>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</si>
  <si>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</si>
  <si>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</si>
  <si>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</si>
  <si>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</si>
  <si>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</si>
  <si>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</si>
  <si>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</si>
  <si>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</si>
  <si>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</si>
  <si>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</si>
  <si>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</si>
  <si>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</si>
  <si>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</si>
  <si>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</si>
  <si>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</si>
  <si>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</si>
  <si>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</si>
  <si>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</si>
  <si>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</si>
  <si>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</si>
  <si>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</si>
  <si>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</si>
  <si>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</si>
  <si>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</si>
  <si>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</si>
  <si>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</si>
  <si>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</si>
  <si>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</si>
  <si>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</si>
  <si>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</si>
  <si>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</si>
  <si>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</si>
  <si>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</si>
  <si>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</si>
  <si>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</si>
  <si>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</si>
  <si>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</si>
  <si>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</si>
  <si>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</si>
  <si>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</si>
  <si>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</si>
  <si>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</si>
  <si>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</si>
  <si>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</si>
  <si>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</si>
  <si>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</si>
  <si>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</si>
  <si>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</si>
  <si>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</si>
  <si>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</si>
  <si>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</si>
  <si>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</si>
  <si>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</si>
  <si>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</si>
  <si>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</si>
  <si>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</si>
  <si>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</si>
  <si>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</si>
  <si>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</si>
  <si>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</si>
  <si>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</si>
  <si>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</si>
  <si>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</si>
  <si>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</si>
  <si>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</si>
  <si>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</si>
  <si>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</si>
  <si>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</si>
  <si>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</si>
  <si>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</si>
  <si>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</si>
  <si>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</si>
  <si>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</si>
  <si>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</si>
  <si>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</si>
  <si>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</si>
  <si>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</si>
  <si>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</si>
  <si>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</si>
  <si>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</si>
  <si>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１　利用権方式</t>
  </si>
  <si>
    <t>４　選択方式</t>
  </si>
  <si>
    <t>○</t>
  </si>
  <si>
    <t>一柳　雄樹</t>
    <phoneticPr fontId="1"/>
  </si>
  <si>
    <t>1470502970</t>
    <phoneticPr fontId="1"/>
  </si>
  <si>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</si>
  <si>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</si>
  <si>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横浜東邦病院</t>
    <phoneticPr fontId="1"/>
  </si>
  <si>
    <t>神奈川県横浜市港南区最戸1-3-16</t>
    <phoneticPr fontId="1"/>
  </si>
  <si>
    <t>内科、整形外科、皮膚科、泌尿器科</t>
    <phoneticPr fontId="1"/>
  </si>
  <si>
    <t>緊急時の対応</t>
    <phoneticPr fontId="1"/>
  </si>
  <si>
    <t>医療法人リファインネット金沢文庫南クリニック</t>
    <phoneticPr fontId="1"/>
  </si>
  <si>
    <t>神奈川県横浜市金沢区寺前1-1-28Nビル2階</t>
    <phoneticPr fontId="1"/>
  </si>
  <si>
    <t>内科</t>
    <phoneticPr fontId="1"/>
  </si>
  <si>
    <t>往診、緊急時対応のアドバイス、
健康相談</t>
    <rPh sb="18" eb="20">
      <t>ソウダン</t>
    </rPh>
    <phoneticPr fontId="1"/>
  </si>
  <si>
    <t>医療法人社団藤栄会　湘南台中央ﾃﾞﾝﾀﾙｸﾘﾆｯｸ</t>
    <phoneticPr fontId="1"/>
  </si>
  <si>
    <t>神奈川県藤沢市湘南台1-6-7小宮ビル1階</t>
    <phoneticPr fontId="1"/>
  </si>
  <si>
    <t>定期歯科往診</t>
    <phoneticPr fontId="1"/>
  </si>
  <si>
    <t>他の介護居室</t>
    <rPh sb="0" eb="1">
      <t>タ</t>
    </rPh>
    <rPh sb="2" eb="4">
      <t>カイゴ</t>
    </rPh>
    <rPh sb="4" eb="6">
      <t>キョシツ</t>
    </rPh>
    <phoneticPr fontId="1"/>
  </si>
  <si>
    <t>要介護：必要時適宜</t>
    <phoneticPr fontId="1"/>
  </si>
  <si>
    <t>実費</t>
    <rPh sb="0" eb="2">
      <t>ジッピ</t>
    </rPh>
    <phoneticPr fontId="1"/>
  </si>
  <si>
    <t>1,650円／回</t>
    <phoneticPr fontId="1"/>
  </si>
  <si>
    <t xml:space="preserve">（清拭）
要介護：必要時適宜
（一般浴介助）
要介護：週2回（週3回目以降実費(身体状況等により特浴介助)）
</t>
    <rPh sb="1" eb="3">
      <t>セイシキ</t>
    </rPh>
    <rPh sb="16" eb="18">
      <t>イッパン</t>
    </rPh>
    <rPh sb="18" eb="19">
      <t>ヨク</t>
    </rPh>
    <rPh sb="19" eb="21">
      <t>カイジョ</t>
    </rPh>
    <phoneticPr fontId="1"/>
  </si>
  <si>
    <t>2,200円／回</t>
    <phoneticPr fontId="1"/>
  </si>
  <si>
    <t>要介護：週2回（3回目以降実費）</t>
    <phoneticPr fontId="1"/>
  </si>
  <si>
    <t xml:space="preserve">1,650円／30分
</t>
    <phoneticPr fontId="1"/>
  </si>
  <si>
    <t xml:space="preserve">（協力医療機関以外）
※交通費は実費
</t>
    <rPh sb="1" eb="3">
      <t>キョウリョク</t>
    </rPh>
    <rPh sb="3" eb="5">
      <t>イリョウ</t>
    </rPh>
    <rPh sb="5" eb="7">
      <t>キカン</t>
    </rPh>
    <rPh sb="7" eb="9">
      <t>イガイ</t>
    </rPh>
    <phoneticPr fontId="1"/>
  </si>
  <si>
    <t>1,320円／回</t>
    <phoneticPr fontId="1"/>
  </si>
  <si>
    <t xml:space="preserve">自要介護：週1回（2回目以降実費）
</t>
    <phoneticPr fontId="1"/>
  </si>
  <si>
    <t>週１回</t>
    <rPh sb="0" eb="1">
      <t>シュウ</t>
    </rPh>
    <rPh sb="2" eb="3">
      <t>カイ</t>
    </rPh>
    <phoneticPr fontId="1"/>
  </si>
  <si>
    <t>要介護：週2回（3回目以降実費）、クリーニング代実費</t>
    <rPh sb="23" eb="24">
      <t>ダイ</t>
    </rPh>
    <rPh sb="24" eb="26">
      <t>ジッピ</t>
    </rPh>
    <phoneticPr fontId="1"/>
  </si>
  <si>
    <t>330円／回</t>
    <phoneticPr fontId="1"/>
  </si>
  <si>
    <t>体調不良時適宜　入居者様都合の場合実費</t>
    <phoneticPr fontId="1"/>
  </si>
  <si>
    <t>①660円／回、②1,650円／30分</t>
    <phoneticPr fontId="1"/>
  </si>
  <si>
    <t>（①施設指定の店）
週2回目以降実費
（②要予約）希望の店</t>
    <rPh sb="2" eb="4">
      <t>シセツ</t>
    </rPh>
    <rPh sb="4" eb="6">
      <t>シテイ</t>
    </rPh>
    <rPh sb="7" eb="8">
      <t>ミセ</t>
    </rPh>
    <rPh sb="21" eb="22">
      <t>ヨウ</t>
    </rPh>
    <rPh sb="22" eb="24">
      <t>ヨヤク</t>
    </rPh>
    <rPh sb="25" eb="27">
      <t>キボウ</t>
    </rPh>
    <rPh sb="28" eb="29">
      <t>ミセ</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</si>
  <si>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</si>
  <si>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</si>
  <si>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木下の介護　はるひ野</t>
    <rPh sb="0" eb="2">
      <t>キノシタ</t>
    </rPh>
    <rPh sb="3" eb="5">
      <t>カイゴ</t>
    </rPh>
    <rPh sb="9" eb="10">
      <t>ノ</t>
    </rPh>
    <phoneticPr fontId="1"/>
  </si>
  <si>
    <t>神奈川県川崎市麻生区はるひ野4-19-3</t>
    <rPh sb="0" eb="4">
      <t>カナガワケン</t>
    </rPh>
    <phoneticPr fontId="1"/>
  </si>
  <si>
    <t>神奈川県川崎市麻生区はるひ野4-19-3</t>
    <phoneticPr fontId="1"/>
  </si>
  <si>
    <t>りあんれーゔかみおおおか</t>
    <phoneticPr fontId="1"/>
  </si>
  <si>
    <t>リアンレーヴ上大岡</t>
    <rPh sb="6" eb="9">
      <t>カミオオオカ</t>
    </rPh>
    <phoneticPr fontId="1"/>
  </si>
  <si>
    <t>神奈川県横浜市南区別所三丁目26番3号</t>
    <rPh sb="0" eb="4">
      <t>カナガワケン</t>
    </rPh>
    <rPh sb="4" eb="7">
      <t>ヨコハマシ</t>
    </rPh>
    <rPh sb="7" eb="9">
      <t>ミナミク</t>
    </rPh>
    <rPh sb="9" eb="11">
      <t>ベッショ</t>
    </rPh>
    <rPh sb="11" eb="12">
      <t>サン</t>
    </rPh>
    <rPh sb="12" eb="14">
      <t>チョウメ</t>
    </rPh>
    <rPh sb="16" eb="17">
      <t>バン</t>
    </rPh>
    <rPh sb="18" eb="19">
      <t>ゴウ</t>
    </rPh>
    <phoneticPr fontId="1"/>
  </si>
  <si>
    <t>京浜急行線「上大岡」</t>
    <phoneticPr fontId="1"/>
  </si>
  <si>
    <t>京浜急行線「上大岡」駅より芹が谷行神奈川中央バス「別所宮下」下車後徒歩 3 分</t>
    <phoneticPr fontId="1"/>
  </si>
  <si>
    <t>743</t>
    <phoneticPr fontId="1"/>
  </si>
  <si>
    <t>1325</t>
    <phoneticPr fontId="1"/>
  </si>
  <si>
    <t>reve-kamioka</t>
    <phoneticPr fontId="1"/>
  </si>
  <si>
    <t>www.kinoshita-kaigo.co.jp/facility/care_home/lien-reve_kamioooka.html</t>
    <phoneticPr fontId="1"/>
  </si>
  <si>
    <t>１　耐火建築物</t>
  </si>
  <si>
    <t>１　鉄筋コンクリート造</t>
  </si>
  <si>
    <t>１　全室個室（縁故者個室含む）</t>
  </si>
  <si>
    <t>２　あり（ストレッチャー対応）</t>
  </si>
  <si>
    <t>１　全ての居室あり</t>
  </si>
  <si>
    <t>１　全ての便所あり</t>
  </si>
  <si>
    <t>１　全ての浴室あり</t>
  </si>
  <si>
    <t>１　自ら実施</t>
  </si>
  <si>
    <t>２　委託</t>
  </si>
  <si>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</si>
  <si>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</si>
  <si>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</si>
  <si>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phoneticPr fontId="1"/>
  </si>
  <si>
    <t>原則として６５歳以上の要介護の方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</si>
  <si>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</si>
  <si>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</si>
  <si>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</si>
  <si>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ｄ　３：１以上</t>
  </si>
  <si>
    <t>介護福祉士</t>
    <rPh sb="0" eb="5">
      <t>カイゴフクシシ</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</si>
  <si>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</si>
  <si>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</si>
  <si>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要介護3</t>
    <rPh sb="0" eb="3">
      <t>ヨウカイゴ</t>
    </rPh>
    <phoneticPr fontId="1"/>
  </si>
  <si>
    <t>管理費に含む</t>
    <rPh sb="0" eb="3">
      <t>カンリヒ</t>
    </rPh>
    <rPh sb="4" eb="5">
      <t>フク</t>
    </rPh>
    <phoneticPr fontId="1"/>
  </si>
  <si>
    <t>居室及び共用施設等の費用、不動産を所有する第三者に支払う賃料等を基礎に算定（施設利用費）</t>
    <phoneticPr fontId="1"/>
  </si>
  <si>
    <t>※生活サポート費　1,100円/日
巡回、健康管理、生活指導、服薬管理、夜間コール対応等（入居後に要支援又は自立となった場合に徴収）</t>
    <phoneticPr fontId="1"/>
  </si>
  <si>
    <t>要介護度に応じて介護費用の１割～3割を徴収する。</t>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</si>
  <si>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</si>
  <si>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</si>
  <si>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phoneticPr fontId="1"/>
  </si>
  <si>
    <t>自宅に帰るため</t>
    <rPh sb="0" eb="2">
      <t>ジタク</t>
    </rPh>
    <rPh sb="3" eb="4">
      <t>カエ</t>
    </rPh>
    <phoneticPr fontId="1"/>
  </si>
  <si>
    <t>なし</t>
    <phoneticPr fontId="1"/>
  </si>
  <si>
    <t>720</t>
    <phoneticPr fontId="1"/>
  </si>
  <si>
    <t>0257</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</si>
  <si>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</si>
  <si>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朝食250円、昼食349円、夕食451円
※各食軽減税率適用</t>
    <rPh sb="22" eb="23">
      <t>カク</t>
    </rPh>
    <rPh sb="23" eb="24">
      <t>ショク</t>
    </rPh>
    <rPh sb="24" eb="26">
      <t>ケイゲン</t>
    </rPh>
    <rPh sb="26" eb="28">
      <t>ゼイリツ</t>
    </rPh>
    <rPh sb="28" eb="30">
      <t>テキヨウ</t>
    </rPh>
    <phoneticPr fontId="1"/>
  </si>
  <si>
    <t>リアンレーヴ上大岡・施設長</t>
    <rPh sb="6" eb="9">
      <t>カミオオオカ</t>
    </rPh>
    <rPh sb="10" eb="13">
      <t>シセツチョウ</t>
    </rPh>
    <phoneticPr fontId="1"/>
  </si>
  <si>
    <t>一柳　雄樹</t>
    <rPh sb="0" eb="2">
      <t>イチヤナギ</t>
    </rPh>
    <rPh sb="3" eb="4">
      <t>ユウ</t>
    </rPh>
    <rPh sb="4" eb="5">
      <t>キ</t>
    </rPh>
    <phoneticPr fontId="1"/>
  </si>
  <si>
    <t>施設運営に関わる維持・管理費、水道光熱費、厨房管理費、本社管理部門人件費等（管理共益費）</t>
    <phoneticPr fontId="1"/>
  </si>
  <si>
    <t>専用居室及び共用部分の水道光熱費として管理共益費に含まれます。（22,000円）</t>
    <phoneticPr fontId="1"/>
  </si>
  <si>
    <t>720,000円、1,440,000</t>
    <rPh sb="7" eb="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</si>
</sst>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7" sqref="F7:P7"/>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2618</v>
      </c>
      <c r="G5" s="314"/>
      <c r="H5" s="314"/>
      <c r="I5" s="314"/>
      <c r="J5" s="314"/>
      <c r="K5" s="314"/>
      <c r="L5" s="314"/>
      <c r="M5" s="314"/>
      <c r="N5" s="314"/>
      <c r="O5" s="314"/>
      <c r="P5" s="314"/>
      <c r="Q5" s="12"/>
    </row>
    <row r="6" spans="1:20" ht="20.149999999999999" customHeight="1">
      <c r="B6" s="436" t="s">
        <v>2</v>
      </c>
      <c r="C6" s="298"/>
      <c r="D6" s="298"/>
      <c r="E6" s="299"/>
      <c r="F6" s="176" t="s">
        <v>2617</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2573</v>
      </c>
      <c r="I31" s="448"/>
      <c r="J31" s="448"/>
      <c r="K31" s="448"/>
      <c r="L31" s="448"/>
      <c r="M31" s="448"/>
      <c r="N31" s="448"/>
      <c r="O31" s="448"/>
      <c r="P31" s="449"/>
      <c r="S31" s="15" t="str">
        <f>IF(H31="","未記入","")</f>
        <v/>
      </c>
    </row>
    <row r="32" spans="1:20" ht="39" customHeight="1">
      <c r="B32" s="278"/>
      <c r="C32" s="296"/>
      <c r="D32" s="296"/>
      <c r="E32" s="279"/>
      <c r="F32" s="198" t="s">
        <v>2574</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232</v>
      </c>
      <c r="H33" s="35" t="s">
        <v>484</v>
      </c>
      <c r="I33" s="32">
        <v>64</v>
      </c>
      <c r="J33" s="437"/>
      <c r="K33" s="437"/>
      <c r="L33" s="437"/>
      <c r="M33" s="437"/>
      <c r="N33" s="437"/>
      <c r="O33" s="437"/>
      <c r="P33" s="438"/>
      <c r="S33" s="15" t="str">
        <f>IF(OR(G33="",I33=""),"未記入","")</f>
        <v/>
      </c>
    </row>
    <row r="34" spans="2:20" ht="58.5" customHeight="1">
      <c r="B34" s="278"/>
      <c r="C34" s="296"/>
      <c r="D34" s="296"/>
      <c r="E34" s="279"/>
      <c r="F34" s="101" t="s">
        <v>2575</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2576</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2577</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2526</v>
      </c>
      <c r="K43" s="35" t="s">
        <v>484</v>
      </c>
      <c r="L43" s="11" t="s">
        <v>2613</v>
      </c>
      <c r="M43" s="35" t="s">
        <v>484</v>
      </c>
      <c r="N43" s="11" t="s">
        <v>2614</v>
      </c>
      <c r="O43" s="286"/>
      <c r="P43" s="287"/>
      <c r="S43" s="15" t="str">
        <f>IF(OR(J43="",L43="",N43=""),"未記入","")</f>
        <v/>
      </c>
    </row>
    <row r="44" spans="2:20" ht="20.149999999999999" customHeight="1">
      <c r="B44" s="164"/>
      <c r="C44" s="163"/>
      <c r="D44" s="163"/>
      <c r="E44" s="163"/>
      <c r="F44" s="163" t="s">
        <v>15</v>
      </c>
      <c r="G44" s="163"/>
      <c r="H44" s="163"/>
      <c r="I44" s="163"/>
      <c r="J44" s="64" t="s">
        <v>2526</v>
      </c>
      <c r="K44" s="35" t="s">
        <v>484</v>
      </c>
      <c r="L44" s="63" t="s">
        <v>2578</v>
      </c>
      <c r="M44" s="35" t="s">
        <v>484</v>
      </c>
      <c r="N44" s="63" t="s">
        <v>2579</v>
      </c>
      <c r="O44" s="286"/>
      <c r="P44" s="287"/>
    </row>
    <row r="45" spans="2:20" ht="20.149999999999999" customHeight="1">
      <c r="B45" s="164"/>
      <c r="C45" s="163"/>
      <c r="D45" s="163"/>
      <c r="E45" s="163"/>
      <c r="F45" s="394" t="s">
        <v>420</v>
      </c>
      <c r="G45" s="423"/>
      <c r="H45" s="423"/>
      <c r="I45" s="395"/>
      <c r="J45" s="135" t="s">
        <v>2580</v>
      </c>
      <c r="K45" s="93"/>
      <c r="L45" s="93"/>
      <c r="M45" s="35" t="s">
        <v>480</v>
      </c>
      <c r="N45" s="93" t="s">
        <v>2494</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2581</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2536</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2011</v>
      </c>
      <c r="K50" s="431"/>
      <c r="L50" s="35" t="s">
        <v>481</v>
      </c>
      <c r="M50" s="61">
        <v>1</v>
      </c>
      <c r="N50" s="35" t="s">
        <v>482</v>
      </c>
      <c r="O50" s="61">
        <v>31</v>
      </c>
      <c r="P50" s="37" t="s">
        <v>483</v>
      </c>
      <c r="S50" s="15" t="str">
        <f>IF(OR(J50="",M50="",O50=""),"未記入","")</f>
        <v/>
      </c>
    </row>
    <row r="51" spans="1:20" ht="20.149999999999999" customHeight="1" thickBot="1">
      <c r="B51" s="106" t="s">
        <v>29</v>
      </c>
      <c r="C51" s="432"/>
      <c r="D51" s="432"/>
      <c r="E51" s="432"/>
      <c r="F51" s="432"/>
      <c r="G51" s="432"/>
      <c r="H51" s="432"/>
      <c r="I51" s="432"/>
      <c r="J51" s="421">
        <v>2017</v>
      </c>
      <c r="K51" s="422"/>
      <c r="L51" s="36" t="s">
        <v>481</v>
      </c>
      <c r="M51" s="62">
        <v>4</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2537</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2017</v>
      </c>
      <c r="K57" s="431"/>
      <c r="L57" s="35" t="s">
        <v>481</v>
      </c>
      <c r="M57" s="61">
        <v>4</v>
      </c>
      <c r="N57" s="35" t="s">
        <v>482</v>
      </c>
      <c r="O57" s="61">
        <v>1</v>
      </c>
      <c r="P57" s="37" t="s">
        <v>483</v>
      </c>
    </row>
    <row r="58" spans="1:20" ht="20.149999999999999" customHeight="1" thickBot="1">
      <c r="B58" s="201"/>
      <c r="C58" s="202"/>
      <c r="D58" s="203"/>
      <c r="E58" s="184" t="s">
        <v>35</v>
      </c>
      <c r="F58" s="184"/>
      <c r="G58" s="184"/>
      <c r="H58" s="184"/>
      <c r="I58" s="184"/>
      <c r="J58" s="421">
        <v>2029</v>
      </c>
      <c r="K58" s="422"/>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v>1558.05</v>
      </c>
      <c r="H61" s="190"/>
      <c r="I61" s="190"/>
      <c r="J61" s="190"/>
      <c r="K61" s="429"/>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2230.7399999999998</v>
      </c>
      <c r="L72" s="93"/>
      <c r="M72" s="93"/>
      <c r="N72" s="168" t="s">
        <v>487</v>
      </c>
      <c r="O72" s="168"/>
      <c r="P72" s="194"/>
    </row>
    <row r="73" spans="2:16" ht="20.149999999999999" customHeight="1">
      <c r="B73" s="70"/>
      <c r="C73" s="71"/>
      <c r="D73" s="295"/>
      <c r="E73" s="296"/>
      <c r="F73" s="279"/>
      <c r="G73" s="214" t="s">
        <v>42</v>
      </c>
      <c r="H73" s="214"/>
      <c r="I73" s="214"/>
      <c r="J73" s="214"/>
      <c r="K73" s="135">
        <v>2230.7399999999998</v>
      </c>
      <c r="L73" s="93"/>
      <c r="M73" s="93"/>
      <c r="N73" s="168" t="s">
        <v>487</v>
      </c>
      <c r="O73" s="168"/>
      <c r="P73" s="194"/>
    </row>
    <row r="74" spans="2:16" ht="20.149999999999999" customHeight="1">
      <c r="B74" s="70"/>
      <c r="C74" s="71"/>
      <c r="D74" s="163" t="s">
        <v>43</v>
      </c>
      <c r="E74" s="163"/>
      <c r="F74" s="163"/>
      <c r="G74" s="175" t="s">
        <v>2582</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2583</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2011</v>
      </c>
      <c r="L86" s="39" t="s">
        <v>481</v>
      </c>
      <c r="M86" s="61">
        <v>3</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2041</v>
      </c>
      <c r="L88" s="39" t="s">
        <v>481</v>
      </c>
      <c r="M88" s="61">
        <v>2</v>
      </c>
      <c r="N88" s="39" t="s">
        <v>482</v>
      </c>
      <c r="O88" s="61">
        <v>28</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2584</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19.22</v>
      </c>
      <c r="K95" s="50" t="s">
        <v>487</v>
      </c>
      <c r="L95" s="135">
        <v>4</v>
      </c>
      <c r="M95" s="413"/>
      <c r="N95" s="414" t="s">
        <v>2415</v>
      </c>
      <c r="O95" s="415"/>
      <c r="P95" s="416"/>
      <c r="S95" s="15" t="str">
        <f>IF(OR(F95="",H95="",J95="",L95="",N95=""),IF(OR(F95&lt;&gt;"",H95&lt;&gt;"",J95&lt;&gt;"",L95&lt;&gt;"",N95&lt;&gt;""),"未記入",""),"")</f>
        <v/>
      </c>
    </row>
    <row r="96" spans="2:19" ht="20.149999999999999" customHeight="1">
      <c r="B96" s="164"/>
      <c r="C96" s="163"/>
      <c r="D96" s="163" t="s">
        <v>48</v>
      </c>
      <c r="E96" s="163"/>
      <c r="F96" s="175" t="s">
        <v>2375</v>
      </c>
      <c r="G96" s="175"/>
      <c r="H96" s="175" t="s">
        <v>2376</v>
      </c>
      <c r="I96" s="175"/>
      <c r="J96" s="23">
        <v>19.239999999999998</v>
      </c>
      <c r="K96" s="50" t="s">
        <v>487</v>
      </c>
      <c r="L96" s="135">
        <v>11</v>
      </c>
      <c r="M96" s="413"/>
      <c r="N96" s="414" t="s">
        <v>2415</v>
      </c>
      <c r="O96" s="415"/>
      <c r="P96" s="416"/>
      <c r="S96" s="15" t="str">
        <f t="shared" ref="S96:S104" si="0">IF(OR(F96="",H96="",J96="",L96="",N96=""),IF(OR(F96&lt;&gt;"",H96&lt;&gt;"",J96&lt;&gt;"",L96&lt;&gt;"",N96&lt;&gt;""),"未記入",""),"")</f>
        <v/>
      </c>
    </row>
    <row r="97" spans="2:19" ht="20.149999999999999" customHeight="1">
      <c r="B97" s="164"/>
      <c r="C97" s="163"/>
      <c r="D97" s="163" t="s">
        <v>49</v>
      </c>
      <c r="E97" s="163"/>
      <c r="F97" s="175" t="s">
        <v>2375</v>
      </c>
      <c r="G97" s="175"/>
      <c r="H97" s="175" t="s">
        <v>2376</v>
      </c>
      <c r="I97" s="175"/>
      <c r="J97" s="23">
        <v>19.32</v>
      </c>
      <c r="K97" s="50" t="s">
        <v>487</v>
      </c>
      <c r="L97" s="135">
        <v>3</v>
      </c>
      <c r="M97" s="413"/>
      <c r="N97" s="414" t="s">
        <v>2415</v>
      </c>
      <c r="O97" s="415"/>
      <c r="P97" s="416"/>
      <c r="S97" s="15" t="str">
        <f t="shared" si="0"/>
        <v/>
      </c>
    </row>
    <row r="98" spans="2:19" ht="20.149999999999999" customHeight="1">
      <c r="B98" s="164"/>
      <c r="C98" s="163"/>
      <c r="D98" s="163" t="s">
        <v>50</v>
      </c>
      <c r="E98" s="163"/>
      <c r="F98" s="175" t="s">
        <v>2375</v>
      </c>
      <c r="G98" s="175"/>
      <c r="H98" s="175" t="s">
        <v>2376</v>
      </c>
      <c r="I98" s="175"/>
      <c r="J98" s="23">
        <v>19.420000000000002</v>
      </c>
      <c r="K98" s="50" t="s">
        <v>487</v>
      </c>
      <c r="L98" s="135">
        <v>34</v>
      </c>
      <c r="M98" s="413"/>
      <c r="N98" s="414" t="s">
        <v>2415</v>
      </c>
      <c r="O98" s="415"/>
      <c r="P98" s="416"/>
      <c r="S98" s="15" t="str">
        <f t="shared" si="0"/>
        <v/>
      </c>
    </row>
    <row r="99" spans="2:19" ht="20.149999999999999" customHeight="1">
      <c r="B99" s="164"/>
      <c r="C99" s="163"/>
      <c r="D99" s="163" t="s">
        <v>51</v>
      </c>
      <c r="E99" s="163"/>
      <c r="F99" s="175" t="s">
        <v>2375</v>
      </c>
      <c r="G99" s="175"/>
      <c r="H99" s="175" t="s">
        <v>2376</v>
      </c>
      <c r="I99" s="175"/>
      <c r="J99" s="23">
        <v>19.61</v>
      </c>
      <c r="K99" s="50" t="s">
        <v>487</v>
      </c>
      <c r="L99" s="135">
        <v>4</v>
      </c>
      <c r="M99" s="413"/>
      <c r="N99" s="414" t="s">
        <v>2415</v>
      </c>
      <c r="O99" s="415"/>
      <c r="P99" s="416"/>
      <c r="S99" s="15" t="str">
        <f t="shared" si="0"/>
        <v/>
      </c>
    </row>
    <row r="100" spans="2:19" ht="20.149999999999999" customHeight="1">
      <c r="B100" s="164"/>
      <c r="C100" s="163"/>
      <c r="D100" s="163" t="s">
        <v>52</v>
      </c>
      <c r="E100" s="163"/>
      <c r="F100" s="175" t="s">
        <v>2375</v>
      </c>
      <c r="G100" s="175"/>
      <c r="H100" s="175" t="s">
        <v>2376</v>
      </c>
      <c r="I100" s="175"/>
      <c r="J100" s="23">
        <v>20</v>
      </c>
      <c r="K100" s="50" t="s">
        <v>487</v>
      </c>
      <c r="L100" s="135">
        <v>2</v>
      </c>
      <c r="M100" s="413"/>
      <c r="N100" s="414" t="s">
        <v>2415</v>
      </c>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4</v>
      </c>
      <c r="H105" s="240" t="s">
        <v>489</v>
      </c>
      <c r="I105" s="364" t="s">
        <v>66</v>
      </c>
      <c r="J105" s="364"/>
      <c r="K105" s="364"/>
      <c r="L105" s="364"/>
      <c r="M105" s="364"/>
      <c r="N105" s="135">
        <v>0</v>
      </c>
      <c r="O105" s="93"/>
      <c r="P105" s="37" t="s">
        <v>489</v>
      </c>
    </row>
    <row r="106" spans="2:19" ht="20.149999999999999" customHeight="1">
      <c r="B106" s="417"/>
      <c r="C106" s="418"/>
      <c r="D106" s="107"/>
      <c r="E106" s="99"/>
      <c r="F106" s="100"/>
      <c r="G106" s="135"/>
      <c r="H106" s="240"/>
      <c r="I106" s="412" t="s">
        <v>67</v>
      </c>
      <c r="J106" s="412"/>
      <c r="K106" s="412"/>
      <c r="L106" s="412"/>
      <c r="M106" s="412"/>
      <c r="N106" s="135">
        <v>4</v>
      </c>
      <c r="O106" s="93"/>
      <c r="P106" s="37" t="s">
        <v>489</v>
      </c>
    </row>
    <row r="107" spans="2:19" ht="20.149999999999999" customHeight="1">
      <c r="B107" s="417"/>
      <c r="C107" s="418"/>
      <c r="D107" s="204" t="s">
        <v>64</v>
      </c>
      <c r="E107" s="216"/>
      <c r="F107" s="234"/>
      <c r="G107" s="120">
        <v>1</v>
      </c>
      <c r="H107" s="234" t="s">
        <v>489</v>
      </c>
      <c r="I107" s="163" t="s">
        <v>68</v>
      </c>
      <c r="J107" s="163"/>
      <c r="K107" s="163"/>
      <c r="L107" s="163"/>
      <c r="M107" s="163"/>
      <c r="N107" s="135">
        <v>3</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v>0</v>
      </c>
      <c r="O109" s="93"/>
      <c r="P109" s="37" t="s">
        <v>489</v>
      </c>
    </row>
    <row r="110" spans="2:19" ht="20.149999999999999" customHeight="1">
      <c r="B110" s="417"/>
      <c r="C110" s="418"/>
      <c r="D110" s="116"/>
      <c r="E110" s="117"/>
      <c r="F110" s="132"/>
      <c r="G110" s="123"/>
      <c r="H110" s="387"/>
      <c r="I110" s="163" t="s">
        <v>82</v>
      </c>
      <c r="J110" s="163"/>
      <c r="K110" s="163"/>
      <c r="L110" s="163"/>
      <c r="M110" s="163"/>
      <c r="N110" s="135">
        <v>0</v>
      </c>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2585</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2586</v>
      </c>
      <c r="H123" s="175"/>
      <c r="I123" s="175"/>
      <c r="J123" s="175"/>
      <c r="K123" s="175"/>
      <c r="L123" s="175"/>
      <c r="M123" s="175"/>
      <c r="N123" s="175"/>
      <c r="O123" s="135"/>
      <c r="P123" s="176"/>
    </row>
    <row r="124" spans="2:16" ht="20.149999999999999" customHeight="1">
      <c r="B124" s="131"/>
      <c r="C124" s="132"/>
      <c r="D124" s="107" t="s">
        <v>443</v>
      </c>
      <c r="E124" s="99"/>
      <c r="F124" s="100"/>
      <c r="G124" s="175" t="s">
        <v>2587</v>
      </c>
      <c r="H124" s="175"/>
      <c r="I124" s="175"/>
      <c r="J124" s="175"/>
      <c r="K124" s="175"/>
      <c r="L124" s="175"/>
      <c r="M124" s="175"/>
      <c r="N124" s="175"/>
      <c r="O124" s="135"/>
      <c r="P124" s="176"/>
    </row>
    <row r="125" spans="2:16" ht="20.149999999999999" customHeight="1">
      <c r="B125" s="131"/>
      <c r="C125" s="132"/>
      <c r="D125" s="232" t="s">
        <v>444</v>
      </c>
      <c r="E125" s="271"/>
      <c r="F125" s="233"/>
      <c r="G125" s="175" t="s">
        <v>2588</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2538</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2539</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2589</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2590</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2589</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2589</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2589</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2589</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2503</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2504</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2504</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2535</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2535</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15" customHeight="1">
      <c r="B182" s="83" t="s">
        <v>105</v>
      </c>
      <c r="C182" s="84"/>
      <c r="D182" s="285">
        <v>1</v>
      </c>
      <c r="E182" s="361"/>
      <c r="F182" s="163" t="s">
        <v>5</v>
      </c>
      <c r="G182" s="163"/>
      <c r="H182" s="163"/>
      <c r="I182" s="101" t="s">
        <v>2540</v>
      </c>
      <c r="J182" s="102"/>
      <c r="K182" s="102"/>
      <c r="L182" s="102"/>
      <c r="M182" s="102"/>
      <c r="N182" s="102"/>
      <c r="O182" s="103"/>
      <c r="P182" s="104"/>
    </row>
    <row r="183" spans="2:20" ht="40.15" customHeight="1">
      <c r="B183" s="85"/>
      <c r="C183" s="86"/>
      <c r="D183" s="285"/>
      <c r="E183" s="361"/>
      <c r="F183" s="163" t="s">
        <v>107</v>
      </c>
      <c r="G183" s="163"/>
      <c r="H183" s="163"/>
      <c r="I183" s="101" t="s">
        <v>2541</v>
      </c>
      <c r="J183" s="102"/>
      <c r="K183" s="102"/>
      <c r="L183" s="102"/>
      <c r="M183" s="102"/>
      <c r="N183" s="102"/>
      <c r="O183" s="103"/>
      <c r="P183" s="104"/>
    </row>
    <row r="184" spans="2:20" ht="79.5" customHeight="1">
      <c r="B184" s="85"/>
      <c r="C184" s="86"/>
      <c r="D184" s="285"/>
      <c r="E184" s="361"/>
      <c r="F184" s="163" t="s">
        <v>108</v>
      </c>
      <c r="G184" s="163"/>
      <c r="H184" s="163"/>
      <c r="I184" s="101" t="s">
        <v>2542</v>
      </c>
      <c r="J184" s="102"/>
      <c r="K184" s="102"/>
      <c r="L184" s="102"/>
      <c r="M184" s="102"/>
      <c r="N184" s="102"/>
      <c r="O184" s="103"/>
      <c r="P184" s="104"/>
    </row>
    <row r="185" spans="2:20" ht="79.5" customHeight="1">
      <c r="B185" s="85"/>
      <c r="C185" s="86"/>
      <c r="D185" s="285"/>
      <c r="E185" s="361"/>
      <c r="F185" s="163" t="s">
        <v>426</v>
      </c>
      <c r="G185" s="163"/>
      <c r="H185" s="163"/>
      <c r="I185" s="101" t="s">
        <v>2542</v>
      </c>
      <c r="J185" s="102"/>
      <c r="K185" s="102"/>
      <c r="L185" s="102"/>
      <c r="M185" s="102"/>
      <c r="N185" s="102"/>
      <c r="O185" s="103"/>
      <c r="P185" s="104"/>
    </row>
    <row r="186" spans="2:20" ht="79.5" customHeight="1">
      <c r="B186" s="85"/>
      <c r="C186" s="86"/>
      <c r="D186" s="285"/>
      <c r="E186" s="361"/>
      <c r="F186" s="163" t="s">
        <v>109</v>
      </c>
      <c r="G186" s="163"/>
      <c r="H186" s="163"/>
      <c r="I186" s="101" t="s">
        <v>2543</v>
      </c>
      <c r="J186" s="102"/>
      <c r="K186" s="102"/>
      <c r="L186" s="102"/>
      <c r="M186" s="102"/>
      <c r="N186" s="102"/>
      <c r="O186" s="103"/>
      <c r="P186" s="104"/>
    </row>
    <row r="187" spans="2:20" ht="40.15" customHeight="1">
      <c r="B187" s="85"/>
      <c r="C187" s="86"/>
      <c r="D187" s="285">
        <v>2</v>
      </c>
      <c r="E187" s="361"/>
      <c r="F187" s="163" t="s">
        <v>5</v>
      </c>
      <c r="G187" s="163"/>
      <c r="H187" s="163"/>
      <c r="I187" s="101" t="s">
        <v>2544</v>
      </c>
      <c r="J187" s="102"/>
      <c r="K187" s="102"/>
      <c r="L187" s="102"/>
      <c r="M187" s="102"/>
      <c r="N187" s="102"/>
      <c r="O187" s="103"/>
      <c r="P187" s="104"/>
    </row>
    <row r="188" spans="2:20" ht="40.15" customHeight="1">
      <c r="B188" s="85"/>
      <c r="C188" s="86"/>
      <c r="D188" s="285"/>
      <c r="E188" s="361"/>
      <c r="F188" s="163" t="s">
        <v>107</v>
      </c>
      <c r="G188" s="163"/>
      <c r="H188" s="163"/>
      <c r="I188" s="101" t="s">
        <v>2545</v>
      </c>
      <c r="J188" s="102"/>
      <c r="K188" s="102"/>
      <c r="L188" s="102"/>
      <c r="M188" s="102"/>
      <c r="N188" s="102"/>
      <c r="O188" s="103"/>
      <c r="P188" s="104"/>
    </row>
    <row r="189" spans="2:20" ht="79.5" customHeight="1">
      <c r="B189" s="85"/>
      <c r="C189" s="86"/>
      <c r="D189" s="285"/>
      <c r="E189" s="361"/>
      <c r="F189" s="163" t="s">
        <v>108</v>
      </c>
      <c r="G189" s="163"/>
      <c r="H189" s="163"/>
      <c r="I189" s="101" t="s">
        <v>2546</v>
      </c>
      <c r="J189" s="102"/>
      <c r="K189" s="102"/>
      <c r="L189" s="102"/>
      <c r="M189" s="102"/>
      <c r="N189" s="102"/>
      <c r="O189" s="103"/>
      <c r="P189" s="104"/>
    </row>
    <row r="190" spans="2:20" ht="79.5" customHeight="1">
      <c r="B190" s="85"/>
      <c r="C190" s="86"/>
      <c r="D190" s="285"/>
      <c r="E190" s="361"/>
      <c r="F190" s="163" t="s">
        <v>426</v>
      </c>
      <c r="G190" s="163"/>
      <c r="H190" s="163"/>
      <c r="I190" s="101" t="s">
        <v>2546</v>
      </c>
      <c r="J190" s="102"/>
      <c r="K190" s="102"/>
      <c r="L190" s="102"/>
      <c r="M190" s="102"/>
      <c r="N190" s="102"/>
      <c r="O190" s="103"/>
      <c r="P190" s="104"/>
    </row>
    <row r="191" spans="2:20" ht="79.5" customHeight="1">
      <c r="B191" s="85"/>
      <c r="C191" s="86"/>
      <c r="D191" s="285"/>
      <c r="E191" s="361"/>
      <c r="F191" s="163" t="s">
        <v>109</v>
      </c>
      <c r="G191" s="163"/>
      <c r="H191" s="163"/>
      <c r="I191" s="101" t="s">
        <v>2547</v>
      </c>
      <c r="J191" s="102"/>
      <c r="K191" s="102"/>
      <c r="L191" s="102"/>
      <c r="M191" s="102"/>
      <c r="N191" s="102"/>
      <c r="O191" s="103"/>
      <c r="P191" s="104"/>
    </row>
    <row r="192" spans="2:20" ht="40.15" customHeight="1">
      <c r="B192" s="85"/>
      <c r="C192" s="86"/>
      <c r="D192" s="384">
        <v>3</v>
      </c>
      <c r="E192" s="385"/>
      <c r="F192" s="163" t="s">
        <v>5</v>
      </c>
      <c r="G192" s="163"/>
      <c r="H192" s="163"/>
      <c r="I192" s="101"/>
      <c r="J192" s="102"/>
      <c r="K192" s="102"/>
      <c r="L192" s="102"/>
      <c r="M192" s="102"/>
      <c r="N192" s="102"/>
      <c r="O192" s="103"/>
      <c r="P192" s="104"/>
    </row>
    <row r="193" spans="2:16" ht="40.15"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15" customHeight="1">
      <c r="B197" s="83" t="s">
        <v>106</v>
      </c>
      <c r="C197" s="84"/>
      <c r="D197" s="384">
        <v>1</v>
      </c>
      <c r="E197" s="385"/>
      <c r="F197" s="163" t="s">
        <v>5</v>
      </c>
      <c r="G197" s="163"/>
      <c r="H197" s="163"/>
      <c r="I197" s="101" t="s">
        <v>2548</v>
      </c>
      <c r="J197" s="102"/>
      <c r="K197" s="102"/>
      <c r="L197" s="102"/>
      <c r="M197" s="102"/>
      <c r="N197" s="102"/>
      <c r="O197" s="103"/>
      <c r="P197" s="104"/>
    </row>
    <row r="198" spans="2:16" ht="40.15" customHeight="1">
      <c r="B198" s="85"/>
      <c r="C198" s="86"/>
      <c r="D198" s="386"/>
      <c r="E198" s="387"/>
      <c r="F198" s="163" t="s">
        <v>107</v>
      </c>
      <c r="G198" s="163"/>
      <c r="H198" s="163"/>
      <c r="I198" s="101" t="s">
        <v>2549</v>
      </c>
      <c r="J198" s="102"/>
      <c r="K198" s="102"/>
      <c r="L198" s="102"/>
      <c r="M198" s="102"/>
      <c r="N198" s="102"/>
      <c r="O198" s="103"/>
      <c r="P198" s="104"/>
    </row>
    <row r="199" spans="2:16" ht="40.15" customHeight="1">
      <c r="B199" s="85"/>
      <c r="C199" s="86"/>
      <c r="D199" s="386"/>
      <c r="E199" s="387"/>
      <c r="F199" s="165" t="s">
        <v>109</v>
      </c>
      <c r="G199" s="165"/>
      <c r="H199" s="165"/>
      <c r="I199" s="101" t="s">
        <v>2550</v>
      </c>
      <c r="J199" s="102"/>
      <c r="K199" s="102"/>
      <c r="L199" s="102"/>
      <c r="M199" s="102"/>
      <c r="N199" s="102"/>
      <c r="O199" s="103"/>
      <c r="P199" s="104"/>
    </row>
    <row r="200" spans="2:16" ht="40.15" customHeight="1">
      <c r="B200" s="85"/>
      <c r="C200" s="86"/>
      <c r="D200" s="384">
        <v>2</v>
      </c>
      <c r="E200" s="385"/>
      <c r="F200" s="163" t="s">
        <v>5</v>
      </c>
      <c r="G200" s="163"/>
      <c r="H200" s="163"/>
      <c r="I200" s="101"/>
      <c r="J200" s="102"/>
      <c r="K200" s="102"/>
      <c r="L200" s="102"/>
      <c r="M200" s="102"/>
      <c r="N200" s="102"/>
      <c r="O200" s="103"/>
      <c r="P200" s="104"/>
    </row>
    <row r="201" spans="2:16" ht="40.15" customHeight="1">
      <c r="B201" s="85"/>
      <c r="C201" s="86"/>
      <c r="D201" s="386"/>
      <c r="E201" s="387"/>
      <c r="F201" s="163" t="s">
        <v>107</v>
      </c>
      <c r="G201" s="163"/>
      <c r="H201" s="163"/>
      <c r="I201" s="101"/>
      <c r="J201" s="102"/>
      <c r="K201" s="102"/>
      <c r="L201" s="102"/>
      <c r="M201" s="102"/>
      <c r="N201" s="102"/>
      <c r="O201" s="103"/>
      <c r="P201" s="104"/>
    </row>
    <row r="202" spans="2:16" ht="40.15" customHeight="1" thickBot="1">
      <c r="B202" s="390"/>
      <c r="C202" s="391"/>
      <c r="D202" s="388"/>
      <c r="E202" s="389"/>
      <c r="F202" s="184" t="s">
        <v>109</v>
      </c>
      <c r="G202" s="184"/>
      <c r="H202" s="184"/>
      <c r="I202" s="315"/>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2535</v>
      </c>
      <c r="G207" s="323" t="s">
        <v>445</v>
      </c>
      <c r="H207" s="168"/>
      <c r="I207" s="240"/>
      <c r="J207" s="169" t="s">
        <v>2551</v>
      </c>
      <c r="K207" s="170"/>
      <c r="L207" s="170"/>
      <c r="M207" s="170"/>
      <c r="N207" s="170"/>
      <c r="O207" s="170"/>
      <c r="P207" s="171"/>
    </row>
    <row r="208" spans="2:16" ht="120" customHeight="1">
      <c r="B208" s="164" t="s">
        <v>113</v>
      </c>
      <c r="C208" s="163"/>
      <c r="D208" s="163"/>
      <c r="E208" s="163"/>
      <c r="F208" s="101" t="s">
        <v>2591</v>
      </c>
      <c r="G208" s="101"/>
      <c r="H208" s="101"/>
      <c r="I208" s="101"/>
      <c r="J208" s="101"/>
      <c r="K208" s="101"/>
      <c r="L208" s="101"/>
      <c r="M208" s="101"/>
      <c r="N208" s="101"/>
      <c r="O208" s="169"/>
      <c r="P208" s="383"/>
    </row>
    <row r="209" spans="2:20" ht="120" customHeight="1">
      <c r="B209" s="164" t="s">
        <v>114</v>
      </c>
      <c r="C209" s="163"/>
      <c r="D209" s="163"/>
      <c r="E209" s="163"/>
      <c r="F209" s="101" t="s">
        <v>2592</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2593</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2594</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2504</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2504</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2595</v>
      </c>
      <c r="G226" s="102"/>
      <c r="H226" s="102"/>
      <c r="I226" s="102"/>
      <c r="J226" s="102"/>
      <c r="K226" s="102"/>
      <c r="L226" s="102"/>
      <c r="M226" s="102"/>
      <c r="N226" s="102"/>
      <c r="O226" s="103"/>
      <c r="P226" s="104"/>
    </row>
    <row r="227" spans="1:20" ht="60" customHeight="1">
      <c r="B227" s="164" t="s">
        <v>490</v>
      </c>
      <c r="C227" s="163"/>
      <c r="D227" s="163"/>
      <c r="E227" s="163"/>
      <c r="F227" s="101" t="s">
        <v>2596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2597</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2598</v>
      </c>
      <c r="K233" s="170"/>
      <c r="L233" s="170"/>
      <c r="M233" s="170"/>
      <c r="N233" s="170"/>
      <c r="O233" s="170"/>
      <c r="P233" s="171"/>
    </row>
    <row r="234" spans="1:20" ht="20.149999999999999" customHeight="1">
      <c r="B234" s="164" t="s">
        <v>131</v>
      </c>
      <c r="C234" s="163"/>
      <c r="D234" s="163"/>
      <c r="E234" s="163"/>
      <c r="F234" s="135">
        <v>58</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49999999999999"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49999999999999" customHeight="1">
      <c r="B246" s="363" t="s">
        <v>141</v>
      </c>
      <c r="C246" s="163"/>
      <c r="D246" s="163"/>
      <c r="E246" s="364">
        <f>IF(OR($H$246&lt;&gt;"",$K$246&lt;&gt;""),SUM($H$246,$K$246),"")</f>
        <v>38</v>
      </c>
      <c r="F246" s="364"/>
      <c r="G246" s="364"/>
      <c r="H246" s="175">
        <v>11</v>
      </c>
      <c r="I246" s="175"/>
      <c r="J246" s="175"/>
      <c r="K246" s="175">
        <v>27</v>
      </c>
      <c r="L246" s="175"/>
      <c r="M246" s="175"/>
      <c r="N246" s="175">
        <v>21.4</v>
      </c>
      <c r="O246" s="135"/>
      <c r="P246" s="176"/>
    </row>
    <row r="247" spans="2:16" ht="20.149999999999999" customHeight="1">
      <c r="B247" s="44"/>
      <c r="C247" s="163" t="s">
        <v>142</v>
      </c>
      <c r="D247" s="163"/>
      <c r="E247" s="364">
        <f>IF(OR($H$247&lt;&gt;"",$K$247&lt;&gt;""),SUM($H$247,$K$247),"")</f>
        <v>34</v>
      </c>
      <c r="F247" s="364"/>
      <c r="G247" s="364"/>
      <c r="H247" s="175">
        <v>9</v>
      </c>
      <c r="I247" s="175"/>
      <c r="J247" s="175"/>
      <c r="K247" s="175">
        <v>25</v>
      </c>
      <c r="L247" s="175"/>
      <c r="M247" s="175"/>
      <c r="N247" s="175">
        <v>18.600000000000001</v>
      </c>
      <c r="O247" s="135"/>
      <c r="P247" s="176"/>
    </row>
    <row r="248" spans="2:16" ht="20.149999999999999" customHeight="1">
      <c r="B248" s="45"/>
      <c r="C248" s="163" t="s">
        <v>143</v>
      </c>
      <c r="D248" s="163"/>
      <c r="E248" s="364">
        <f>IF(OR($H$248&lt;&gt;"",$K$248&lt;&gt;""),SUM($H$248,$K$248),"")</f>
        <v>4</v>
      </c>
      <c r="F248" s="364"/>
      <c r="G248" s="364"/>
      <c r="H248" s="175">
        <v>2</v>
      </c>
      <c r="I248" s="175"/>
      <c r="J248" s="175"/>
      <c r="K248" s="175">
        <v>2</v>
      </c>
      <c r="L248" s="175"/>
      <c r="M248" s="175"/>
      <c r="N248" s="175">
        <v>2.8</v>
      </c>
      <c r="O248" s="135"/>
      <c r="P248" s="176"/>
    </row>
    <row r="249" spans="2:16" ht="20.149999999999999" customHeight="1">
      <c r="B249" s="164" t="s">
        <v>144</v>
      </c>
      <c r="C249" s="163"/>
      <c r="D249" s="163"/>
      <c r="E249" s="364">
        <f>IF(OR($H$249&lt;&gt;"",$K$249&lt;&gt;""),SUM($H$249,$K$249),"")</f>
        <v>1</v>
      </c>
      <c r="F249" s="364"/>
      <c r="G249" s="364"/>
      <c r="H249" s="175">
        <v>1</v>
      </c>
      <c r="I249" s="175"/>
      <c r="J249" s="175"/>
      <c r="K249" s="175">
        <v>0</v>
      </c>
      <c r="L249" s="175"/>
      <c r="M249" s="175"/>
      <c r="N249" s="175">
        <v>1</v>
      </c>
      <c r="O249" s="135"/>
      <c r="P249" s="176"/>
    </row>
    <row r="250" spans="2:16" ht="20.149999999999999"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49999999999999"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49999999999999" customHeight="1">
      <c r="B252" s="164" t="s">
        <v>147</v>
      </c>
      <c r="C252" s="163"/>
      <c r="D252" s="163"/>
      <c r="E252" s="364">
        <f>IF(OR($H$252&lt;&gt;"",$K$252&lt;&gt;""),SUM($H$252,$K$252),"")</f>
        <v>0</v>
      </c>
      <c r="F252" s="364"/>
      <c r="G252" s="364"/>
      <c r="H252" s="175">
        <v>0</v>
      </c>
      <c r="I252" s="175"/>
      <c r="J252" s="175"/>
      <c r="K252" s="175">
        <v>0</v>
      </c>
      <c r="L252" s="175"/>
      <c r="M252" s="175"/>
      <c r="N252" s="175">
        <v>0</v>
      </c>
      <c r="O252" s="135"/>
      <c r="P252" s="176"/>
    </row>
    <row r="253" spans="2:16" ht="20.149999999999999" customHeight="1">
      <c r="B253" s="164" t="s">
        <v>148</v>
      </c>
      <c r="C253" s="163"/>
      <c r="D253" s="163"/>
      <c r="E253" s="364">
        <f>IF(OR($H$253&lt;&gt;"",$K$253&lt;&gt;""),SUM($H$253,$K$253),"")</f>
        <v>0</v>
      </c>
      <c r="F253" s="364"/>
      <c r="G253" s="364"/>
      <c r="H253" s="175">
        <v>0</v>
      </c>
      <c r="I253" s="175"/>
      <c r="J253" s="175"/>
      <c r="K253" s="175">
        <v>0</v>
      </c>
      <c r="L253" s="175"/>
      <c r="M253" s="175"/>
      <c r="N253" s="175">
        <v>0</v>
      </c>
      <c r="O253" s="135"/>
      <c r="P253" s="176"/>
    </row>
    <row r="254" spans="2:16" ht="20.149999999999999" customHeight="1">
      <c r="B254" s="164" t="s">
        <v>149</v>
      </c>
      <c r="C254" s="163"/>
      <c r="D254" s="163"/>
      <c r="E254" s="364">
        <f>IF(OR($H$254&lt;&gt;"",$K$254&lt;&gt;""),SUM($H$254,$K$254),"")</f>
        <v>3</v>
      </c>
      <c r="F254" s="364"/>
      <c r="G254" s="364"/>
      <c r="H254" s="175">
        <v>0</v>
      </c>
      <c r="I254" s="175"/>
      <c r="J254" s="175"/>
      <c r="K254" s="175">
        <v>3</v>
      </c>
      <c r="L254" s="175"/>
      <c r="M254" s="175"/>
      <c r="N254" s="175">
        <v>1.4</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49999999999999" customHeight="1">
      <c r="B265" s="164" t="s">
        <v>161</v>
      </c>
      <c r="C265" s="163"/>
      <c r="D265" s="163"/>
      <c r="E265" s="163"/>
      <c r="F265" s="163"/>
      <c r="G265" s="364">
        <f>IF(OR($J$265&lt;&gt;"",$M$265&lt;&gt;""),SUM($J$265,$M$265),"")</f>
        <v>9</v>
      </c>
      <c r="H265" s="364"/>
      <c r="I265" s="364"/>
      <c r="J265" s="175">
        <v>2</v>
      </c>
      <c r="K265" s="175"/>
      <c r="L265" s="175"/>
      <c r="M265" s="175">
        <v>7</v>
      </c>
      <c r="N265" s="175"/>
      <c r="O265" s="135"/>
      <c r="P265" s="176"/>
    </row>
    <row r="266" spans="2:20" ht="20.149999999999999" customHeight="1">
      <c r="B266" s="164" t="s">
        <v>162</v>
      </c>
      <c r="C266" s="163"/>
      <c r="D266" s="163"/>
      <c r="E266" s="163"/>
      <c r="F266" s="163"/>
      <c r="G266" s="364">
        <f>IF(OR($J$266&lt;&gt;"",$M$266&lt;&gt;""),SUM($J$266,$M$266),"")</f>
        <v>1</v>
      </c>
      <c r="H266" s="364"/>
      <c r="I266" s="364"/>
      <c r="J266" s="175">
        <v>0</v>
      </c>
      <c r="K266" s="175"/>
      <c r="L266" s="175"/>
      <c r="M266" s="175">
        <v>1</v>
      </c>
      <c r="N266" s="175"/>
      <c r="O266" s="135"/>
      <c r="P266" s="176"/>
    </row>
    <row r="267" spans="2:20" ht="20.149999999999999" customHeight="1">
      <c r="B267" s="164" t="s">
        <v>398</v>
      </c>
      <c r="C267" s="163"/>
      <c r="D267" s="163"/>
      <c r="E267" s="163"/>
      <c r="F267" s="163"/>
      <c r="G267" s="364">
        <f>IF(OR($J$267&lt;&gt;"",$M$267&lt;&gt;""),SUM($J$267,$M$267),"")</f>
        <v>11</v>
      </c>
      <c r="H267" s="364"/>
      <c r="I267" s="364"/>
      <c r="J267" s="175">
        <v>5</v>
      </c>
      <c r="K267" s="175"/>
      <c r="L267" s="175"/>
      <c r="M267" s="175">
        <v>6</v>
      </c>
      <c r="N267" s="175"/>
      <c r="O267" s="135"/>
      <c r="P267" s="176"/>
    </row>
    <row r="268" spans="2:20" ht="20.149999999999999"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f>IF(OR($J$273&lt;&gt;"",$M$273&lt;&gt;""),SUM($J$273,$M$273),"")</f>
        <v>0</v>
      </c>
      <c r="H273" s="364"/>
      <c r="I273" s="364"/>
      <c r="J273" s="175">
        <v>0</v>
      </c>
      <c r="K273" s="175"/>
      <c r="L273" s="175"/>
      <c r="M273" s="175">
        <v>0</v>
      </c>
      <c r="N273" s="175"/>
      <c r="O273" s="135"/>
      <c r="P273" s="176"/>
    </row>
    <row r="274" spans="1:20" ht="20.149999999999999"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49999999999999"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49999999999999"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49999999999999" customHeight="1">
      <c r="B277" s="164" t="s">
        <v>169</v>
      </c>
      <c r="C277" s="163"/>
      <c r="D277" s="163"/>
      <c r="E277" s="163"/>
      <c r="F277" s="163"/>
      <c r="G277" s="364">
        <f>IF(OR($J$277&lt;&gt;"",$M$277&lt;&gt;""),SUM($J$277,$M$277),"")</f>
        <v>1</v>
      </c>
      <c r="H277" s="364"/>
      <c r="I277" s="364"/>
      <c r="J277" s="175">
        <v>1</v>
      </c>
      <c r="K277" s="175"/>
      <c r="L277" s="175"/>
      <c r="M277" s="175">
        <v>0</v>
      </c>
      <c r="N277" s="175"/>
      <c r="O277" s="135"/>
      <c r="P277" s="176"/>
    </row>
    <row r="278" spans="1:20" ht="20.149999999999999" customHeight="1">
      <c r="B278" s="363" t="s">
        <v>170</v>
      </c>
      <c r="C278" s="165"/>
      <c r="D278" s="165"/>
      <c r="E278" s="165"/>
      <c r="F278" s="165"/>
      <c r="G278" s="364">
        <f>IF(OR($J$278&lt;&gt;"",$M$278&lt;&gt;""),SUM($J$278,$M$278),"")</f>
        <v>0</v>
      </c>
      <c r="H278" s="364"/>
      <c r="I278" s="364"/>
      <c r="J278" s="175">
        <v>0</v>
      </c>
      <c r="K278" s="175"/>
      <c r="L278" s="175"/>
      <c r="M278" s="175">
        <v>0</v>
      </c>
      <c r="N278" s="175"/>
      <c r="O278" s="135"/>
      <c r="P278" s="176"/>
    </row>
    <row r="279" spans="1:20" ht="20.149999999999999" customHeight="1">
      <c r="A279" s="4"/>
      <c r="B279" s="168" t="s">
        <v>409</v>
      </c>
      <c r="C279" s="168"/>
      <c r="D279" s="168"/>
      <c r="E279" s="168"/>
      <c r="F279" s="240"/>
      <c r="G279" s="364">
        <f>IF(OR($J$279&lt;&gt;"",$M$279&lt;&gt;""),SUM($J$279,$M$279),"")</f>
        <v>0</v>
      </c>
      <c r="H279" s="364"/>
      <c r="I279" s="364"/>
      <c r="J279" s="175">
        <v>0</v>
      </c>
      <c r="K279" s="175"/>
      <c r="L279" s="175"/>
      <c r="M279" s="175">
        <v>0</v>
      </c>
      <c r="N279" s="175"/>
      <c r="O279" s="135"/>
      <c r="P279" s="176"/>
    </row>
    <row r="280" spans="1:20" ht="20.149999999999999" customHeight="1" thickBot="1">
      <c r="A280" s="4"/>
      <c r="B280" s="221" t="s">
        <v>410</v>
      </c>
      <c r="C280" s="221"/>
      <c r="D280" s="221"/>
      <c r="E280" s="221"/>
      <c r="F280" s="222"/>
      <c r="G280" s="355">
        <f>IF(OR($J$280&lt;&gt;"",$M$280&lt;&gt;""),SUM($J$280,$M$280),"")</f>
        <v>0</v>
      </c>
      <c r="H280" s="355"/>
      <c r="I280" s="355"/>
      <c r="J280" s="208">
        <v>0</v>
      </c>
      <c r="K280" s="208"/>
      <c r="L280" s="208"/>
      <c r="M280" s="208">
        <v>0</v>
      </c>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2599</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2.6</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2600</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1</v>
      </c>
      <c r="H307" s="28">
        <v>1</v>
      </c>
      <c r="I307" s="28">
        <v>4</v>
      </c>
      <c r="J307" s="28">
        <v>11</v>
      </c>
      <c r="K307" s="28">
        <v>0</v>
      </c>
      <c r="L307" s="28">
        <v>0</v>
      </c>
      <c r="M307" s="28">
        <v>0</v>
      </c>
      <c r="N307" s="28">
        <v>0</v>
      </c>
      <c r="O307" s="28">
        <v>0</v>
      </c>
      <c r="P307" s="28">
        <v>0</v>
      </c>
      <c r="Q307" s="12"/>
    </row>
    <row r="308" spans="1:20" ht="20.149999999999999" customHeight="1">
      <c r="B308" s="129" t="s">
        <v>185</v>
      </c>
      <c r="C308" s="115"/>
      <c r="D308" s="115"/>
      <c r="E308" s="115"/>
      <c r="F308" s="130"/>
      <c r="G308" s="28">
        <v>0</v>
      </c>
      <c r="H308" s="28">
        <v>0</v>
      </c>
      <c r="I308" s="28">
        <v>2</v>
      </c>
      <c r="J308" s="28">
        <v>8</v>
      </c>
      <c r="K308" s="28">
        <v>0</v>
      </c>
      <c r="L308" s="28">
        <v>0</v>
      </c>
      <c r="M308" s="28">
        <v>0</v>
      </c>
      <c r="N308" s="28">
        <v>0</v>
      </c>
      <c r="O308" s="28">
        <v>0</v>
      </c>
      <c r="P308" s="28">
        <v>0</v>
      </c>
      <c r="Q308" s="12"/>
    </row>
    <row r="309" spans="1:20" ht="20.149999999999999" customHeight="1">
      <c r="B309" s="331" t="s">
        <v>186</v>
      </c>
      <c r="C309" s="332"/>
      <c r="D309" s="166" t="s">
        <v>187</v>
      </c>
      <c r="E309" s="168"/>
      <c r="F309" s="240"/>
      <c r="G309" s="28">
        <v>0</v>
      </c>
      <c r="H309" s="28">
        <v>0</v>
      </c>
      <c r="I309" s="28">
        <v>1</v>
      </c>
      <c r="J309" s="28">
        <v>8</v>
      </c>
      <c r="K309" s="28">
        <v>0</v>
      </c>
      <c r="L309" s="28">
        <v>0</v>
      </c>
      <c r="M309" s="28">
        <v>0</v>
      </c>
      <c r="N309" s="28">
        <v>0</v>
      </c>
      <c r="O309" s="28">
        <v>0</v>
      </c>
      <c r="P309" s="28">
        <v>0</v>
      </c>
      <c r="Q309" s="12"/>
    </row>
    <row r="310" spans="1:20" ht="20.149999999999999" customHeight="1">
      <c r="B310" s="333"/>
      <c r="C310" s="334"/>
      <c r="D310" s="114" t="s">
        <v>188</v>
      </c>
      <c r="E310" s="115"/>
      <c r="F310" s="130"/>
      <c r="G310" s="329">
        <v>0</v>
      </c>
      <c r="H310" s="329">
        <v>0</v>
      </c>
      <c r="I310" s="329">
        <v>5</v>
      </c>
      <c r="J310" s="329">
        <v>4</v>
      </c>
      <c r="K310" s="329">
        <v>0</v>
      </c>
      <c r="L310" s="329">
        <v>0</v>
      </c>
      <c r="M310" s="329">
        <v>0</v>
      </c>
      <c r="N310" s="329">
        <v>0</v>
      </c>
      <c r="O310" s="329">
        <v>0</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0</v>
      </c>
      <c r="H312" s="329">
        <v>0</v>
      </c>
      <c r="I312" s="329">
        <v>0</v>
      </c>
      <c r="J312" s="329">
        <v>4</v>
      </c>
      <c r="K312" s="329">
        <v>1</v>
      </c>
      <c r="L312" s="329">
        <v>0</v>
      </c>
      <c r="M312" s="329">
        <v>0</v>
      </c>
      <c r="N312" s="329">
        <v>0</v>
      </c>
      <c r="O312" s="329">
        <v>0</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1</v>
      </c>
      <c r="H314" s="329">
        <v>1</v>
      </c>
      <c r="I314" s="329">
        <v>1</v>
      </c>
      <c r="J314" s="329">
        <v>3</v>
      </c>
      <c r="K314" s="329">
        <v>0</v>
      </c>
      <c r="L314" s="329">
        <v>0</v>
      </c>
      <c r="M314" s="329">
        <v>0</v>
      </c>
      <c r="N314" s="329">
        <v>0</v>
      </c>
      <c r="O314" s="329">
        <v>0</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1</v>
      </c>
      <c r="H316" s="28">
        <v>1</v>
      </c>
      <c r="I316" s="28">
        <v>2</v>
      </c>
      <c r="J316" s="28">
        <v>6</v>
      </c>
      <c r="K316" s="28">
        <v>0</v>
      </c>
      <c r="L316" s="28">
        <v>0</v>
      </c>
      <c r="M316" s="28">
        <v>1</v>
      </c>
      <c r="N316" s="28">
        <v>0</v>
      </c>
      <c r="O316" s="28">
        <v>1</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2533</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2534</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2535</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2535</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2601</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2602</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2603</v>
      </c>
      <c r="J338" s="175"/>
      <c r="K338" s="175"/>
      <c r="L338" s="175"/>
      <c r="M338" s="135" t="s">
        <v>2603</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19.420000000000002</v>
      </c>
      <c r="J340" s="93"/>
      <c r="K340" s="93"/>
      <c r="L340" s="55" t="s">
        <v>487</v>
      </c>
      <c r="M340" s="135">
        <v>19.420000000000002</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135">
        <v>2400000</v>
      </c>
      <c r="N344" s="93"/>
      <c r="O344" s="93"/>
      <c r="P344" s="37" t="s">
        <v>496</v>
      </c>
    </row>
    <row r="345" spans="2:17" ht="20.149999999999999" customHeight="1">
      <c r="B345" s="133"/>
      <c r="C345" s="119"/>
      <c r="D345" s="134"/>
      <c r="E345" s="166" t="s">
        <v>219</v>
      </c>
      <c r="F345" s="168"/>
      <c r="G345" s="168"/>
      <c r="H345" s="240"/>
      <c r="I345" s="135">
        <v>0</v>
      </c>
      <c r="J345" s="93"/>
      <c r="K345" s="93"/>
      <c r="L345" s="50" t="s">
        <v>496</v>
      </c>
      <c r="M345" s="135">
        <v>0</v>
      </c>
      <c r="N345" s="93"/>
      <c r="O345" s="93"/>
      <c r="P345" s="37" t="s">
        <v>496</v>
      </c>
    </row>
    <row r="346" spans="2:17" ht="20.149999999999999" customHeight="1">
      <c r="B346" s="313" t="s">
        <v>208</v>
      </c>
      <c r="C346" s="216"/>
      <c r="D346" s="216"/>
      <c r="E346" s="216"/>
      <c r="F346" s="216"/>
      <c r="G346" s="216"/>
      <c r="H346" s="234"/>
      <c r="I346" s="135">
        <v>270976</v>
      </c>
      <c r="J346" s="93"/>
      <c r="K346" s="93"/>
      <c r="L346" s="50" t="s">
        <v>496</v>
      </c>
      <c r="M346" s="135">
        <v>230976</v>
      </c>
      <c r="N346" s="93"/>
      <c r="O346" s="93"/>
      <c r="P346" s="37" t="s">
        <v>496</v>
      </c>
    </row>
    <row r="347" spans="2:17" ht="20.149999999999999" customHeight="1">
      <c r="B347" s="188"/>
      <c r="C347" s="166" t="s">
        <v>209</v>
      </c>
      <c r="D347" s="168"/>
      <c r="E347" s="168"/>
      <c r="F347" s="168"/>
      <c r="G347" s="168"/>
      <c r="H347" s="240"/>
      <c r="I347" s="135">
        <v>110300</v>
      </c>
      <c r="J347" s="93"/>
      <c r="K347" s="93"/>
      <c r="L347" s="50" t="s">
        <v>496</v>
      </c>
      <c r="M347" s="135">
        <v>70300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31500</v>
      </c>
      <c r="J349" s="93"/>
      <c r="K349" s="93"/>
      <c r="L349" s="50" t="s">
        <v>496</v>
      </c>
      <c r="M349" s="135">
        <v>31500</v>
      </c>
      <c r="N349" s="93"/>
      <c r="O349" s="93"/>
      <c r="P349" s="37" t="s">
        <v>496</v>
      </c>
    </row>
    <row r="350" spans="2:17" ht="20.149999999999999" customHeight="1">
      <c r="B350" s="164"/>
      <c r="C350" s="312"/>
      <c r="D350" s="312"/>
      <c r="E350" s="166" t="s">
        <v>221</v>
      </c>
      <c r="F350" s="168"/>
      <c r="G350" s="168"/>
      <c r="H350" s="240"/>
      <c r="I350" s="135">
        <v>107500</v>
      </c>
      <c r="J350" s="93"/>
      <c r="K350" s="93"/>
      <c r="L350" s="50" t="s">
        <v>496</v>
      </c>
      <c r="M350" s="135">
        <v>107500</v>
      </c>
      <c r="N350" s="93"/>
      <c r="O350" s="93"/>
      <c r="P350" s="37" t="s">
        <v>496</v>
      </c>
    </row>
    <row r="351" spans="2:17" ht="20.149999999999999" customHeight="1">
      <c r="B351" s="164"/>
      <c r="C351" s="312"/>
      <c r="D351" s="312"/>
      <c r="E351" s="166" t="s">
        <v>222</v>
      </c>
      <c r="F351" s="168"/>
      <c r="G351" s="168"/>
      <c r="H351" s="240"/>
      <c r="I351" s="135">
        <v>0</v>
      </c>
      <c r="J351" s="93"/>
      <c r="K351" s="93"/>
      <c r="L351" s="50" t="s">
        <v>496</v>
      </c>
      <c r="M351" s="135">
        <v>0</v>
      </c>
      <c r="N351" s="93"/>
      <c r="O351" s="93"/>
      <c r="P351" s="37" t="s">
        <v>496</v>
      </c>
    </row>
    <row r="352" spans="2:17" ht="20.149999999999999" customHeight="1">
      <c r="B352" s="164"/>
      <c r="C352" s="312"/>
      <c r="D352" s="312"/>
      <c r="E352" s="166" t="s">
        <v>223</v>
      </c>
      <c r="F352" s="168"/>
      <c r="G352" s="168"/>
      <c r="H352" s="240"/>
      <c r="I352" s="135" t="s">
        <v>2604</v>
      </c>
      <c r="J352" s="93"/>
      <c r="K352" s="93"/>
      <c r="L352" s="50" t="s">
        <v>496</v>
      </c>
      <c r="M352" s="135" t="s">
        <v>2604</v>
      </c>
      <c r="N352" s="93"/>
      <c r="O352" s="93"/>
      <c r="P352" s="37" t="s">
        <v>496</v>
      </c>
    </row>
    <row r="353" spans="2:20" ht="20.149999999999999" customHeight="1">
      <c r="B353" s="164"/>
      <c r="C353" s="312"/>
      <c r="D353" s="312"/>
      <c r="E353" s="166" t="s">
        <v>71</v>
      </c>
      <c r="F353" s="168"/>
      <c r="G353" s="168"/>
      <c r="H353" s="240"/>
      <c r="I353" s="135">
        <v>0</v>
      </c>
      <c r="J353" s="93"/>
      <c r="K353" s="93"/>
      <c r="L353" s="50" t="s">
        <v>496</v>
      </c>
      <c r="M353" s="135">
        <v>0</v>
      </c>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2605</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c r="H362" s="170"/>
      <c r="I362" s="170"/>
      <c r="J362" s="170"/>
      <c r="K362" s="170"/>
      <c r="L362" s="170"/>
      <c r="M362" s="170"/>
      <c r="N362" s="170"/>
      <c r="O362" s="170"/>
      <c r="P362" s="171"/>
    </row>
    <row r="363" spans="2:20" ht="120" customHeight="1">
      <c r="B363" s="294" t="s">
        <v>221</v>
      </c>
      <c r="C363" s="168"/>
      <c r="D363" s="168"/>
      <c r="E363" s="168"/>
      <c r="F363" s="240"/>
      <c r="G363" s="169" t="s">
        <v>2619</v>
      </c>
      <c r="H363" s="170"/>
      <c r="I363" s="170"/>
      <c r="J363" s="170"/>
      <c r="K363" s="170"/>
      <c r="L363" s="170"/>
      <c r="M363" s="170"/>
      <c r="N363" s="170"/>
      <c r="O363" s="170"/>
      <c r="P363" s="171"/>
    </row>
    <row r="364" spans="2:20" ht="120" customHeight="1">
      <c r="B364" s="294" t="s">
        <v>220</v>
      </c>
      <c r="C364" s="168"/>
      <c r="D364" s="168"/>
      <c r="E364" s="168"/>
      <c r="F364" s="240"/>
      <c r="G364" s="169" t="s">
        <v>2616</v>
      </c>
      <c r="H364" s="170"/>
      <c r="I364" s="170"/>
      <c r="J364" s="170"/>
      <c r="K364" s="170"/>
      <c r="L364" s="170"/>
      <c r="M364" s="170"/>
      <c r="N364" s="170"/>
      <c r="O364" s="170"/>
      <c r="P364" s="171"/>
    </row>
    <row r="365" spans="2:20" ht="120" customHeight="1">
      <c r="B365" s="294" t="s">
        <v>223</v>
      </c>
      <c r="C365" s="168"/>
      <c r="D365" s="168"/>
      <c r="E365" s="168"/>
      <c r="F365" s="240"/>
      <c r="G365" s="169" t="s">
        <v>2620</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2606</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2607</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2608</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t="s">
        <v>2621</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2609</v>
      </c>
      <c r="K385" s="102"/>
      <c r="L385" s="102"/>
      <c r="M385" s="102"/>
      <c r="N385" s="102"/>
      <c r="O385" s="103"/>
      <c r="P385" s="104"/>
    </row>
    <row r="386" spans="1:20" ht="180" customHeight="1">
      <c r="B386" s="162"/>
      <c r="C386" s="267"/>
      <c r="D386" s="163" t="s">
        <v>241</v>
      </c>
      <c r="E386" s="163"/>
      <c r="F386" s="163"/>
      <c r="G386" s="163"/>
      <c r="H386" s="163"/>
      <c r="I386" s="163"/>
      <c r="J386" s="101" t="s">
        <v>2610</v>
      </c>
      <c r="K386" s="102"/>
      <c r="L386" s="102"/>
      <c r="M386" s="102"/>
      <c r="N386" s="102"/>
      <c r="O386" s="103"/>
      <c r="P386" s="104"/>
    </row>
    <row r="387" spans="1:20" ht="40.15"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12</v>
      </c>
      <c r="I393" s="190"/>
      <c r="J393" s="190"/>
      <c r="K393" s="190"/>
      <c r="L393" s="190"/>
      <c r="M393" s="190"/>
      <c r="N393" s="190"/>
      <c r="O393" s="190"/>
      <c r="P393" s="49" t="s">
        <v>492</v>
      </c>
    </row>
    <row r="394" spans="1:20" ht="20.149999999999999" customHeight="1">
      <c r="B394" s="278"/>
      <c r="C394" s="279"/>
      <c r="D394" s="163" t="s">
        <v>249</v>
      </c>
      <c r="E394" s="163"/>
      <c r="F394" s="163"/>
      <c r="G394" s="163"/>
      <c r="H394" s="135">
        <v>42</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1</v>
      </c>
      <c r="I395" s="93"/>
      <c r="J395" s="93"/>
      <c r="K395" s="93"/>
      <c r="L395" s="93"/>
      <c r="M395" s="93"/>
      <c r="N395" s="93"/>
      <c r="O395" s="93"/>
      <c r="P395" s="37" t="s">
        <v>494</v>
      </c>
    </row>
    <row r="396" spans="1:20" ht="20.149999999999999" customHeight="1">
      <c r="B396" s="164"/>
      <c r="C396" s="163"/>
      <c r="D396" s="163" t="s">
        <v>251</v>
      </c>
      <c r="E396" s="163"/>
      <c r="F396" s="163"/>
      <c r="G396" s="163"/>
      <c r="H396" s="135">
        <v>1</v>
      </c>
      <c r="I396" s="93"/>
      <c r="J396" s="93"/>
      <c r="K396" s="93"/>
      <c r="L396" s="93"/>
      <c r="M396" s="93"/>
      <c r="N396" s="93"/>
      <c r="O396" s="93"/>
      <c r="P396" s="37" t="s">
        <v>494</v>
      </c>
    </row>
    <row r="397" spans="1:20" ht="20.149999999999999" customHeight="1">
      <c r="B397" s="164"/>
      <c r="C397" s="163"/>
      <c r="D397" s="163" t="s">
        <v>252</v>
      </c>
      <c r="E397" s="163"/>
      <c r="F397" s="163"/>
      <c r="G397" s="163"/>
      <c r="H397" s="135">
        <v>9</v>
      </c>
      <c r="I397" s="93"/>
      <c r="J397" s="93"/>
      <c r="K397" s="93"/>
      <c r="L397" s="93"/>
      <c r="M397" s="93"/>
      <c r="N397" s="93"/>
      <c r="O397" s="93"/>
      <c r="P397" s="37" t="s">
        <v>494</v>
      </c>
    </row>
    <row r="398" spans="1:20" ht="20.149999999999999" customHeight="1">
      <c r="B398" s="164"/>
      <c r="C398" s="163"/>
      <c r="D398" s="163" t="s">
        <v>253</v>
      </c>
      <c r="E398" s="163"/>
      <c r="F398" s="163"/>
      <c r="G398" s="163"/>
      <c r="H398" s="135">
        <v>43</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0</v>
      </c>
      <c r="I400" s="93"/>
      <c r="J400" s="93"/>
      <c r="K400" s="93"/>
      <c r="L400" s="93"/>
      <c r="M400" s="93"/>
      <c r="N400" s="93"/>
      <c r="O400" s="93"/>
      <c r="P400" s="37" t="s">
        <v>494</v>
      </c>
    </row>
    <row r="401" spans="2:20" ht="20.149999999999999" customHeight="1">
      <c r="B401" s="263"/>
      <c r="C401" s="264"/>
      <c r="D401" s="163" t="s">
        <v>256</v>
      </c>
      <c r="E401" s="163"/>
      <c r="F401" s="163"/>
      <c r="G401" s="163"/>
      <c r="H401" s="135">
        <v>0</v>
      </c>
      <c r="I401" s="93"/>
      <c r="J401" s="93"/>
      <c r="K401" s="93"/>
      <c r="L401" s="93"/>
      <c r="M401" s="93"/>
      <c r="N401" s="93"/>
      <c r="O401" s="93"/>
      <c r="P401" s="37" t="s">
        <v>494</v>
      </c>
    </row>
    <row r="402" spans="2:20" ht="20.149999999999999" customHeight="1">
      <c r="B402" s="263"/>
      <c r="C402" s="264"/>
      <c r="D402" s="163" t="s">
        <v>257</v>
      </c>
      <c r="E402" s="163"/>
      <c r="F402" s="163"/>
      <c r="G402" s="163"/>
      <c r="H402" s="135">
        <v>7</v>
      </c>
      <c r="I402" s="93"/>
      <c r="J402" s="93"/>
      <c r="K402" s="93"/>
      <c r="L402" s="93"/>
      <c r="M402" s="93"/>
      <c r="N402" s="93"/>
      <c r="O402" s="93"/>
      <c r="P402" s="37" t="s">
        <v>494</v>
      </c>
    </row>
    <row r="403" spans="2:20" ht="20.149999999999999" customHeight="1">
      <c r="B403" s="263"/>
      <c r="C403" s="264"/>
      <c r="D403" s="163" t="s">
        <v>258</v>
      </c>
      <c r="E403" s="163"/>
      <c r="F403" s="163"/>
      <c r="G403" s="163"/>
      <c r="H403" s="135">
        <v>13</v>
      </c>
      <c r="I403" s="93"/>
      <c r="J403" s="93"/>
      <c r="K403" s="93"/>
      <c r="L403" s="93"/>
      <c r="M403" s="93"/>
      <c r="N403" s="93"/>
      <c r="O403" s="93"/>
      <c r="P403" s="37" t="s">
        <v>494</v>
      </c>
    </row>
    <row r="404" spans="2:20" ht="20.149999999999999" customHeight="1">
      <c r="B404" s="263"/>
      <c r="C404" s="264"/>
      <c r="D404" s="163" t="s">
        <v>259</v>
      </c>
      <c r="E404" s="163"/>
      <c r="F404" s="163"/>
      <c r="G404" s="163"/>
      <c r="H404" s="135">
        <v>11</v>
      </c>
      <c r="I404" s="93"/>
      <c r="J404" s="93"/>
      <c r="K404" s="93"/>
      <c r="L404" s="93"/>
      <c r="M404" s="93"/>
      <c r="N404" s="93"/>
      <c r="O404" s="93"/>
      <c r="P404" s="37" t="s">
        <v>494</v>
      </c>
    </row>
    <row r="405" spans="2:20" ht="20.149999999999999" customHeight="1">
      <c r="B405" s="263"/>
      <c r="C405" s="264"/>
      <c r="D405" s="163" t="s">
        <v>260</v>
      </c>
      <c r="E405" s="163"/>
      <c r="F405" s="163"/>
      <c r="G405" s="163"/>
      <c r="H405" s="135">
        <v>15</v>
      </c>
      <c r="I405" s="93"/>
      <c r="J405" s="93"/>
      <c r="K405" s="93"/>
      <c r="L405" s="93"/>
      <c r="M405" s="93"/>
      <c r="N405" s="93"/>
      <c r="O405" s="93"/>
      <c r="P405" s="37" t="s">
        <v>494</v>
      </c>
    </row>
    <row r="406" spans="2:20" ht="20.149999999999999" customHeight="1">
      <c r="B406" s="265"/>
      <c r="C406" s="266"/>
      <c r="D406" s="163" t="s">
        <v>261</v>
      </c>
      <c r="E406" s="163"/>
      <c r="F406" s="163"/>
      <c r="G406" s="163"/>
      <c r="H406" s="135">
        <v>8</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11</v>
      </c>
      <c r="I407" s="93"/>
      <c r="J407" s="93"/>
      <c r="K407" s="93"/>
      <c r="L407" s="93"/>
      <c r="M407" s="93"/>
      <c r="N407" s="93"/>
      <c r="O407" s="93"/>
      <c r="P407" s="37" t="s">
        <v>494</v>
      </c>
    </row>
    <row r="408" spans="2:20" ht="20.149999999999999" customHeight="1">
      <c r="B408" s="164"/>
      <c r="C408" s="163"/>
      <c r="D408" s="163" t="s">
        <v>263</v>
      </c>
      <c r="E408" s="163"/>
      <c r="F408" s="163"/>
      <c r="G408" s="163"/>
      <c r="H408" s="135">
        <v>2</v>
      </c>
      <c r="I408" s="93"/>
      <c r="J408" s="93"/>
      <c r="K408" s="93"/>
      <c r="L408" s="93"/>
      <c r="M408" s="93"/>
      <c r="N408" s="93"/>
      <c r="O408" s="93"/>
      <c r="P408" s="37" t="s">
        <v>494</v>
      </c>
    </row>
    <row r="409" spans="2:20" ht="20.149999999999999" customHeight="1">
      <c r="B409" s="164"/>
      <c r="C409" s="163"/>
      <c r="D409" s="163" t="s">
        <v>264</v>
      </c>
      <c r="E409" s="163"/>
      <c r="F409" s="163"/>
      <c r="G409" s="163"/>
      <c r="H409" s="135">
        <v>28</v>
      </c>
      <c r="I409" s="93"/>
      <c r="J409" s="93"/>
      <c r="K409" s="93"/>
      <c r="L409" s="93"/>
      <c r="M409" s="93"/>
      <c r="N409" s="93"/>
      <c r="O409" s="93"/>
      <c r="P409" s="37" t="s">
        <v>494</v>
      </c>
    </row>
    <row r="410" spans="2:20" ht="20.149999999999999" customHeight="1">
      <c r="B410" s="164"/>
      <c r="C410" s="163"/>
      <c r="D410" s="163" t="s">
        <v>265</v>
      </c>
      <c r="E410" s="163"/>
      <c r="F410" s="163"/>
      <c r="G410" s="163"/>
      <c r="H410" s="135">
        <v>13</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88.9</v>
      </c>
      <c r="I415" s="190"/>
      <c r="J415" s="190"/>
      <c r="K415" s="190"/>
      <c r="L415" s="190"/>
      <c r="M415" s="190"/>
      <c r="N415" s="190"/>
      <c r="O415" s="190"/>
      <c r="P415" s="49" t="s">
        <v>500</v>
      </c>
    </row>
    <row r="416" spans="2:20" ht="20.149999999999999" customHeight="1">
      <c r="B416" s="164" t="s">
        <v>270</v>
      </c>
      <c r="C416" s="163"/>
      <c r="D416" s="163"/>
      <c r="E416" s="163"/>
      <c r="F416" s="163"/>
      <c r="G416" s="163"/>
      <c r="H416" s="135">
        <v>54</v>
      </c>
      <c r="I416" s="93"/>
      <c r="J416" s="93"/>
      <c r="K416" s="93"/>
      <c r="L416" s="93"/>
      <c r="M416" s="93"/>
      <c r="N416" s="93"/>
      <c r="O416" s="93"/>
      <c r="P416" s="37" t="s">
        <v>492</v>
      </c>
    </row>
    <row r="417" spans="2:20" ht="20.149999999999999" customHeight="1">
      <c r="B417" s="164" t="s">
        <v>271</v>
      </c>
      <c r="C417" s="163"/>
      <c r="D417" s="163"/>
      <c r="E417" s="163"/>
      <c r="F417" s="163"/>
      <c r="G417" s="163"/>
      <c r="H417" s="135">
        <v>93.1</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1</v>
      </c>
      <c r="I422" s="190"/>
      <c r="J422" s="190"/>
      <c r="K422" s="190"/>
      <c r="L422" s="190"/>
      <c r="M422" s="190"/>
      <c r="N422" s="190"/>
      <c r="O422" s="190"/>
      <c r="P422" s="49" t="s">
        <v>494</v>
      </c>
    </row>
    <row r="423" spans="2:20" ht="20.149999999999999" customHeight="1">
      <c r="B423" s="257"/>
      <c r="C423" s="258"/>
      <c r="D423" s="258"/>
      <c r="E423" s="163" t="s">
        <v>280</v>
      </c>
      <c r="F423" s="163"/>
      <c r="G423" s="163"/>
      <c r="H423" s="135">
        <v>8</v>
      </c>
      <c r="I423" s="93"/>
      <c r="J423" s="93"/>
      <c r="K423" s="93"/>
      <c r="L423" s="93"/>
      <c r="M423" s="93"/>
      <c r="N423" s="93"/>
      <c r="O423" s="93"/>
      <c r="P423" s="37" t="s">
        <v>494</v>
      </c>
    </row>
    <row r="424" spans="2:20" ht="20.149999999999999" customHeight="1">
      <c r="B424" s="257"/>
      <c r="C424" s="258"/>
      <c r="D424" s="258"/>
      <c r="E424" s="163" t="s">
        <v>281</v>
      </c>
      <c r="F424" s="163"/>
      <c r="G424" s="163"/>
      <c r="H424" s="135">
        <v>2</v>
      </c>
      <c r="I424" s="93"/>
      <c r="J424" s="93"/>
      <c r="K424" s="93"/>
      <c r="L424" s="93"/>
      <c r="M424" s="93"/>
      <c r="N424" s="93"/>
      <c r="O424" s="93"/>
      <c r="P424" s="37" t="s">
        <v>494</v>
      </c>
    </row>
    <row r="425" spans="2:20" ht="20.149999999999999" customHeight="1">
      <c r="B425" s="257"/>
      <c r="C425" s="258"/>
      <c r="D425" s="258"/>
      <c r="E425" s="163" t="s">
        <v>427</v>
      </c>
      <c r="F425" s="163"/>
      <c r="G425" s="163"/>
      <c r="H425" s="135">
        <v>18</v>
      </c>
      <c r="I425" s="93"/>
      <c r="J425" s="93"/>
      <c r="K425" s="93"/>
      <c r="L425" s="93"/>
      <c r="M425" s="93"/>
      <c r="N425" s="93"/>
      <c r="O425" s="93"/>
      <c r="P425" s="37" t="s">
        <v>494</v>
      </c>
    </row>
    <row r="426" spans="2:20" ht="20.149999999999999" customHeight="1">
      <c r="B426" s="257"/>
      <c r="C426" s="258"/>
      <c r="D426" s="258"/>
      <c r="E426" s="163" t="s">
        <v>71</v>
      </c>
      <c r="F426" s="163"/>
      <c r="G426" s="163"/>
      <c r="H426" s="135">
        <v>3</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14</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2611</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15" customHeight="1">
      <c r="B437" s="245"/>
      <c r="C437" s="166" t="s">
        <v>283</v>
      </c>
      <c r="D437" s="168"/>
      <c r="E437" s="168"/>
      <c r="F437" s="168"/>
      <c r="G437" s="240"/>
      <c r="H437" s="169" t="s">
        <v>2574</v>
      </c>
      <c r="I437" s="170"/>
      <c r="J437" s="170"/>
      <c r="K437" s="170"/>
      <c r="L437" s="170"/>
      <c r="M437" s="170"/>
      <c r="N437" s="170"/>
      <c r="O437" s="170"/>
      <c r="P437" s="171"/>
    </row>
    <row r="438" spans="1:20" ht="20.149999999999999" customHeight="1">
      <c r="B438" s="246"/>
      <c r="C438" s="166" t="s">
        <v>14</v>
      </c>
      <c r="D438" s="168"/>
      <c r="E438" s="168"/>
      <c r="F438" s="168"/>
      <c r="G438" s="240"/>
      <c r="H438" s="89" t="s">
        <v>2526</v>
      </c>
      <c r="I438" s="90"/>
      <c r="J438" s="35" t="s">
        <v>484</v>
      </c>
      <c r="K438" s="90" t="s">
        <v>2613</v>
      </c>
      <c r="L438" s="90"/>
      <c r="M438" s="35" t="s">
        <v>484</v>
      </c>
      <c r="N438" s="90" t="s">
        <v>2614</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15" customHeight="1">
      <c r="B442" s="246"/>
      <c r="C442" s="166" t="s">
        <v>288</v>
      </c>
      <c r="D442" s="168"/>
      <c r="E442" s="168"/>
      <c r="F442" s="168"/>
      <c r="G442" s="240"/>
      <c r="H442" s="169" t="s">
        <v>2612</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15"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15"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15"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15"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15"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15"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15"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15"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2615</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15"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15"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15"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5" zoomScaleNormal="85" zoomScaleSheetLayoutView="100" workbookViewId="0">
      <selection activeCell="M51" sqref="M51:Q51"/>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2375</v>
      </c>
      <c r="I4" s="478"/>
      <c r="J4" s="479" t="s">
        <v>2570</v>
      </c>
      <c r="K4" s="480"/>
      <c r="L4" s="480"/>
      <c r="M4" s="479" t="s">
        <v>2571</v>
      </c>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2513</v>
      </c>
      <c r="K9" s="480"/>
      <c r="L9" s="480"/>
      <c r="M9" s="479" t="s">
        <v>2514</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2515</v>
      </c>
      <c r="K11" s="480"/>
      <c r="L11" s="480"/>
      <c r="M11" s="479" t="s">
        <v>2516</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2517</v>
      </c>
      <c r="K13" s="480"/>
      <c r="L13" s="480"/>
      <c r="M13" s="479" t="s">
        <v>2514</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2518</v>
      </c>
      <c r="K22" s="480"/>
      <c r="L22" s="480"/>
      <c r="M22" s="479" t="s">
        <v>2519</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2375</v>
      </c>
      <c r="I26" s="484"/>
      <c r="J26" s="504" t="s">
        <v>2570</v>
      </c>
      <c r="K26" s="505"/>
      <c r="L26" s="505"/>
      <c r="M26" s="504" t="s">
        <v>2572</v>
      </c>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2515</v>
      </c>
      <c r="K33" s="480"/>
      <c r="L33" s="480"/>
      <c r="M33" s="479" t="s">
        <v>2516</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2517</v>
      </c>
      <c r="K35" s="480"/>
      <c r="L35" s="480"/>
      <c r="M35" s="479" t="s">
        <v>2514</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2518</v>
      </c>
      <c r="K41" s="496"/>
      <c r="L41" s="496"/>
      <c r="M41" s="495" t="s">
        <v>2519</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2375</v>
      </c>
      <c r="I49" s="478"/>
      <c r="J49" s="479" t="s">
        <v>2570</v>
      </c>
      <c r="K49" s="480"/>
      <c r="L49" s="480"/>
      <c r="M49" s="479" t="s">
        <v>2571</v>
      </c>
      <c r="N49" s="480"/>
      <c r="O49" s="480"/>
      <c r="P49" s="480"/>
      <c r="Q49" s="480"/>
      <c r="R49" s="65"/>
      <c r="S49" s="25"/>
    </row>
    <row r="50" spans="2:19" ht="50.15" customHeight="1">
      <c r="B50" s="485"/>
      <c r="C50" s="487" t="s">
        <v>418</v>
      </c>
      <c r="D50" s="487"/>
      <c r="E50" s="487"/>
      <c r="F50" s="487"/>
      <c r="G50" s="487"/>
      <c r="H50" s="477" t="s">
        <v>2375</v>
      </c>
      <c r="I50" s="478"/>
      <c r="J50" s="479" t="s">
        <v>2513</v>
      </c>
      <c r="K50" s="480"/>
      <c r="L50" s="480"/>
      <c r="M50" s="479" t="s">
        <v>2514</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K25" zoomScaleNormal="85" zoomScaleSheetLayoutView="100" workbookViewId="0">
      <selection activeCell="AE28" sqref="AE28:AN28"/>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15"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2552</v>
      </c>
      <c r="AF7" s="560"/>
      <c r="AG7" s="560"/>
      <c r="AH7" s="560"/>
      <c r="AI7" s="560"/>
      <c r="AJ7" s="560"/>
      <c r="AK7" s="560"/>
      <c r="AL7" s="560"/>
      <c r="AM7" s="560"/>
      <c r="AN7" s="564"/>
    </row>
    <row r="8" spans="1:44" ht="40.15"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2552</v>
      </c>
      <c r="AF8" s="554"/>
      <c r="AG8" s="554"/>
      <c r="AH8" s="554"/>
      <c r="AI8" s="554"/>
      <c r="AJ8" s="554"/>
      <c r="AK8" s="554"/>
      <c r="AL8" s="554"/>
      <c r="AM8" s="554"/>
      <c r="AN8" s="565"/>
    </row>
    <row r="9" spans="1:44" ht="40.15"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2535</v>
      </c>
      <c r="Z9" s="519"/>
      <c r="AA9" s="519"/>
      <c r="AB9" s="553" t="s">
        <v>2553</v>
      </c>
      <c r="AC9" s="554"/>
      <c r="AD9" s="554"/>
      <c r="AE9" s="553"/>
      <c r="AF9" s="554"/>
      <c r="AG9" s="554"/>
      <c r="AH9" s="554"/>
      <c r="AI9" s="554"/>
      <c r="AJ9" s="554"/>
      <c r="AK9" s="554"/>
      <c r="AL9" s="554"/>
      <c r="AM9" s="554"/>
      <c r="AN9" s="565"/>
    </row>
    <row r="10" spans="1:44" ht="40.15"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c r="W10" s="519"/>
      <c r="X10" s="519"/>
      <c r="Y10" s="519" t="s">
        <v>2535</v>
      </c>
      <c r="Z10" s="519"/>
      <c r="AA10" s="519"/>
      <c r="AB10" s="553" t="s">
        <v>2554</v>
      </c>
      <c r="AC10" s="554"/>
      <c r="AD10" s="554"/>
      <c r="AE10" s="553" t="s">
        <v>2555</v>
      </c>
      <c r="AF10" s="554"/>
      <c r="AG10" s="554"/>
      <c r="AH10" s="554"/>
      <c r="AI10" s="554"/>
      <c r="AJ10" s="554"/>
      <c r="AK10" s="554"/>
      <c r="AL10" s="554"/>
      <c r="AM10" s="554"/>
      <c r="AN10" s="565"/>
    </row>
    <row r="11" spans="1:44" ht="40.15" customHeight="1">
      <c r="A11" s="370"/>
      <c r="B11" s="552" t="s">
        <v>370</v>
      </c>
      <c r="C11" s="552"/>
      <c r="D11" s="552"/>
      <c r="E11" s="552"/>
      <c r="F11" s="552"/>
      <c r="G11" s="552"/>
      <c r="H11" s="552"/>
      <c r="I11" s="552"/>
      <c r="J11" s="523" t="s">
        <v>2503</v>
      </c>
      <c r="K11" s="524"/>
      <c r="L11" s="524"/>
      <c r="M11" s="524"/>
      <c r="N11" s="524"/>
      <c r="O11" s="525"/>
      <c r="P11" s="523" t="s">
        <v>2503</v>
      </c>
      <c r="Q11" s="524"/>
      <c r="R11" s="524"/>
      <c r="S11" s="524"/>
      <c r="T11" s="524"/>
      <c r="U11" s="525"/>
      <c r="V11" s="519"/>
      <c r="W11" s="519"/>
      <c r="X11" s="519"/>
      <c r="Y11" s="519" t="s">
        <v>2535</v>
      </c>
      <c r="Z11" s="519"/>
      <c r="AA11" s="519"/>
      <c r="AB11" s="553" t="s">
        <v>2556</v>
      </c>
      <c r="AC11" s="554"/>
      <c r="AD11" s="554"/>
      <c r="AE11" s="553" t="s">
        <v>2557</v>
      </c>
      <c r="AF11" s="554"/>
      <c r="AG11" s="554"/>
      <c r="AH11" s="554"/>
      <c r="AI11" s="554"/>
      <c r="AJ11" s="554"/>
      <c r="AK11" s="554"/>
      <c r="AL11" s="554"/>
      <c r="AM11" s="554"/>
      <c r="AN11" s="565"/>
    </row>
    <row r="12" spans="1:44" ht="40.15" customHeight="1">
      <c r="A12" s="370"/>
      <c r="B12" s="552" t="s">
        <v>371</v>
      </c>
      <c r="C12" s="552"/>
      <c r="D12" s="552"/>
      <c r="E12" s="552"/>
      <c r="F12" s="552"/>
      <c r="G12" s="552"/>
      <c r="H12" s="552"/>
      <c r="I12" s="552"/>
      <c r="J12" s="523" t="s">
        <v>2503</v>
      </c>
      <c r="K12" s="524"/>
      <c r="L12" s="524"/>
      <c r="M12" s="524"/>
      <c r="N12" s="524"/>
      <c r="O12" s="525"/>
      <c r="P12" s="523" t="s">
        <v>2504</v>
      </c>
      <c r="Q12" s="524"/>
      <c r="R12" s="524"/>
      <c r="S12" s="524"/>
      <c r="T12" s="524"/>
      <c r="U12" s="525"/>
      <c r="V12" s="519"/>
      <c r="W12" s="519"/>
      <c r="X12" s="519"/>
      <c r="Y12" s="519"/>
      <c r="Z12" s="519"/>
      <c r="AA12" s="519"/>
      <c r="AB12" s="553"/>
      <c r="AC12" s="554"/>
      <c r="AD12" s="554"/>
      <c r="AE12" s="553" t="s">
        <v>2552</v>
      </c>
      <c r="AF12" s="554"/>
      <c r="AG12" s="554"/>
      <c r="AH12" s="554"/>
      <c r="AI12" s="554"/>
      <c r="AJ12" s="554"/>
      <c r="AK12" s="554"/>
      <c r="AL12" s="554"/>
      <c r="AM12" s="554"/>
      <c r="AN12" s="565"/>
    </row>
    <row r="13" spans="1:44" ht="40.15" customHeight="1">
      <c r="A13" s="370"/>
      <c r="B13" s="552" t="s">
        <v>372</v>
      </c>
      <c r="C13" s="552"/>
      <c r="D13" s="552"/>
      <c r="E13" s="552"/>
      <c r="F13" s="552"/>
      <c r="G13" s="552"/>
      <c r="H13" s="552"/>
      <c r="I13" s="552"/>
      <c r="J13" s="523" t="s">
        <v>2503</v>
      </c>
      <c r="K13" s="524"/>
      <c r="L13" s="524"/>
      <c r="M13" s="524"/>
      <c r="N13" s="524"/>
      <c r="O13" s="525"/>
      <c r="P13" s="523" t="s">
        <v>2504</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40.15"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c r="W14" s="556"/>
      <c r="X14" s="556"/>
      <c r="Y14" s="556" t="s">
        <v>2535</v>
      </c>
      <c r="Z14" s="556"/>
      <c r="AA14" s="556"/>
      <c r="AB14" s="562" t="s">
        <v>2558</v>
      </c>
      <c r="AC14" s="563"/>
      <c r="AD14" s="563"/>
      <c r="AE14" s="251" t="s">
        <v>2559</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15"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c r="W16" s="561"/>
      <c r="X16" s="561"/>
      <c r="Y16" s="561" t="s">
        <v>2535</v>
      </c>
      <c r="Z16" s="561"/>
      <c r="AA16" s="561"/>
      <c r="AB16" s="559" t="s">
        <v>2560</v>
      </c>
      <c r="AC16" s="560"/>
      <c r="AD16" s="560"/>
      <c r="AE16" s="559" t="s">
        <v>2561</v>
      </c>
      <c r="AF16" s="560"/>
      <c r="AG16" s="560"/>
      <c r="AH16" s="560"/>
      <c r="AI16" s="560"/>
      <c r="AJ16" s="560"/>
      <c r="AK16" s="560"/>
      <c r="AL16" s="560"/>
      <c r="AM16" s="560"/>
      <c r="AN16" s="564"/>
    </row>
    <row r="17" spans="1:40" ht="40.15" customHeight="1">
      <c r="A17" s="370"/>
      <c r="B17" s="552" t="s">
        <v>375</v>
      </c>
      <c r="C17" s="552"/>
      <c r="D17" s="552"/>
      <c r="E17" s="552"/>
      <c r="F17" s="552"/>
      <c r="G17" s="552"/>
      <c r="H17" s="552"/>
      <c r="I17" s="552"/>
      <c r="J17" s="523" t="s">
        <v>2503</v>
      </c>
      <c r="K17" s="524"/>
      <c r="L17" s="524"/>
      <c r="M17" s="524"/>
      <c r="N17" s="524"/>
      <c r="O17" s="525"/>
      <c r="P17" s="523" t="s">
        <v>2378</v>
      </c>
      <c r="Q17" s="524"/>
      <c r="R17" s="524"/>
      <c r="S17" s="524"/>
      <c r="T17" s="524"/>
      <c r="U17" s="525"/>
      <c r="V17" s="519"/>
      <c r="W17" s="519"/>
      <c r="X17" s="519"/>
      <c r="Y17" s="519"/>
      <c r="Z17" s="519"/>
      <c r="AA17" s="519"/>
      <c r="AB17" s="553"/>
      <c r="AC17" s="554"/>
      <c r="AD17" s="554"/>
      <c r="AE17" s="553" t="s">
        <v>2562</v>
      </c>
      <c r="AF17" s="554"/>
      <c r="AG17" s="554"/>
      <c r="AH17" s="554"/>
      <c r="AI17" s="554"/>
      <c r="AJ17" s="554"/>
      <c r="AK17" s="554"/>
      <c r="AL17" s="554"/>
      <c r="AM17" s="554"/>
      <c r="AN17" s="565"/>
    </row>
    <row r="18" spans="1:40" ht="40.15"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c r="W18" s="519"/>
      <c r="X18" s="519"/>
      <c r="Y18" s="519" t="s">
        <v>2535</v>
      </c>
      <c r="Z18" s="519"/>
      <c r="AA18" s="519"/>
      <c r="AB18" s="553" t="s">
        <v>2560</v>
      </c>
      <c r="AC18" s="554"/>
      <c r="AD18" s="554"/>
      <c r="AE18" s="553" t="s">
        <v>2563</v>
      </c>
      <c r="AF18" s="554"/>
      <c r="AG18" s="554"/>
      <c r="AH18" s="554"/>
      <c r="AI18" s="554"/>
      <c r="AJ18" s="554"/>
      <c r="AK18" s="554"/>
      <c r="AL18" s="554"/>
      <c r="AM18" s="554"/>
      <c r="AN18" s="565"/>
    </row>
    <row r="19" spans="1:40" ht="40.15"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c r="W19" s="519"/>
      <c r="X19" s="519"/>
      <c r="Y19" s="519" t="s">
        <v>2535</v>
      </c>
      <c r="Z19" s="519"/>
      <c r="AA19" s="519"/>
      <c r="AB19" s="553" t="s">
        <v>2564</v>
      </c>
      <c r="AC19" s="554"/>
      <c r="AD19" s="554"/>
      <c r="AE19" s="553" t="s">
        <v>2565</v>
      </c>
      <c r="AF19" s="554"/>
      <c r="AG19" s="554"/>
      <c r="AH19" s="554"/>
      <c r="AI19" s="554"/>
      <c r="AJ19" s="554"/>
      <c r="AK19" s="554"/>
      <c r="AL19" s="554"/>
      <c r="AM19" s="554"/>
      <c r="AN19" s="565"/>
    </row>
    <row r="20" spans="1:40" ht="40.15"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15"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15"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2535</v>
      </c>
      <c r="Z22" s="519"/>
      <c r="AA22" s="519"/>
      <c r="AB22" s="553" t="s">
        <v>2553</v>
      </c>
      <c r="AC22" s="554"/>
      <c r="AD22" s="554"/>
      <c r="AE22" s="553"/>
      <c r="AF22" s="554"/>
      <c r="AG22" s="554"/>
      <c r="AH22" s="554"/>
      <c r="AI22" s="554"/>
      <c r="AJ22" s="554"/>
      <c r="AK22" s="554"/>
      <c r="AL22" s="554"/>
      <c r="AM22" s="554"/>
      <c r="AN22" s="565"/>
    </row>
    <row r="23" spans="1:40" ht="40.15" customHeight="1">
      <c r="A23" s="370"/>
      <c r="B23" s="552" t="s">
        <v>381</v>
      </c>
      <c r="C23" s="552"/>
      <c r="D23" s="552"/>
      <c r="E23" s="552"/>
      <c r="F23" s="552"/>
      <c r="G23" s="552"/>
      <c r="H23" s="552"/>
      <c r="I23" s="552"/>
      <c r="J23" s="523" t="s">
        <v>2503</v>
      </c>
      <c r="K23" s="524"/>
      <c r="L23" s="524"/>
      <c r="M23" s="524"/>
      <c r="N23" s="524"/>
      <c r="O23" s="525"/>
      <c r="P23" s="523" t="s">
        <v>2503</v>
      </c>
      <c r="Q23" s="524"/>
      <c r="R23" s="524"/>
      <c r="S23" s="524"/>
      <c r="T23" s="524"/>
      <c r="U23" s="525"/>
      <c r="V23" s="519"/>
      <c r="W23" s="519"/>
      <c r="X23" s="519"/>
      <c r="Y23" s="519" t="s">
        <v>2535</v>
      </c>
      <c r="Z23" s="519"/>
      <c r="AA23" s="519"/>
      <c r="AB23" s="553" t="s">
        <v>2566</v>
      </c>
      <c r="AC23" s="554"/>
      <c r="AD23" s="554"/>
      <c r="AE23" s="553" t="s">
        <v>2567</v>
      </c>
      <c r="AF23" s="554"/>
      <c r="AG23" s="554"/>
      <c r="AH23" s="554"/>
      <c r="AI23" s="554"/>
      <c r="AJ23" s="554"/>
      <c r="AK23" s="554"/>
      <c r="AL23" s="554"/>
      <c r="AM23" s="554"/>
      <c r="AN23" s="565"/>
    </row>
    <row r="24" spans="1:40" ht="40.15"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15"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15"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2535</v>
      </c>
      <c r="Z27" s="561"/>
      <c r="AA27" s="561"/>
      <c r="AB27" s="559" t="s">
        <v>2553</v>
      </c>
      <c r="AC27" s="560"/>
      <c r="AD27" s="560"/>
      <c r="AE27" s="559" t="s">
        <v>2568</v>
      </c>
      <c r="AF27" s="560"/>
      <c r="AG27" s="560"/>
      <c r="AH27" s="560"/>
      <c r="AI27" s="560"/>
      <c r="AJ27" s="560"/>
      <c r="AK27" s="560"/>
      <c r="AL27" s="560"/>
      <c r="AM27" s="560"/>
      <c r="AN27" s="564"/>
    </row>
    <row r="28" spans="1:40" ht="40.15" customHeight="1">
      <c r="A28" s="370"/>
      <c r="B28" s="552" t="s">
        <v>385</v>
      </c>
      <c r="C28" s="552"/>
      <c r="D28" s="552"/>
      <c r="E28" s="552"/>
      <c r="F28" s="552"/>
      <c r="G28" s="552"/>
      <c r="H28" s="552"/>
      <c r="I28" s="552"/>
      <c r="J28" s="523" t="s">
        <v>2503</v>
      </c>
      <c r="K28" s="524"/>
      <c r="L28" s="524"/>
      <c r="M28" s="524"/>
      <c r="N28" s="524"/>
      <c r="O28" s="525"/>
      <c r="P28" s="523" t="s">
        <v>2504</v>
      </c>
      <c r="Q28" s="524"/>
      <c r="R28" s="524"/>
      <c r="S28" s="524"/>
      <c r="T28" s="524"/>
      <c r="U28" s="525"/>
      <c r="V28" s="519"/>
      <c r="W28" s="519"/>
      <c r="X28" s="519"/>
      <c r="Y28" s="519"/>
      <c r="Z28" s="519"/>
      <c r="AA28" s="519"/>
      <c r="AB28" s="553"/>
      <c r="AC28" s="554"/>
      <c r="AD28" s="554"/>
      <c r="AE28" s="553" t="s">
        <v>2569</v>
      </c>
      <c r="AF28" s="554"/>
      <c r="AG28" s="554"/>
      <c r="AH28" s="554"/>
      <c r="AI28" s="554"/>
      <c r="AJ28" s="554"/>
      <c r="AK28" s="554"/>
      <c r="AL28" s="554"/>
      <c r="AM28" s="554"/>
      <c r="AN28" s="565"/>
    </row>
    <row r="29" spans="1:40" ht="40.15" customHeight="1">
      <c r="A29" s="370"/>
      <c r="B29" s="552" t="s">
        <v>386</v>
      </c>
      <c r="C29" s="552"/>
      <c r="D29" s="552"/>
      <c r="E29" s="552"/>
      <c r="F29" s="552"/>
      <c r="G29" s="552"/>
      <c r="H29" s="552"/>
      <c r="I29" s="552"/>
      <c r="J29" s="523" t="s">
        <v>2503</v>
      </c>
      <c r="K29" s="524"/>
      <c r="L29" s="524"/>
      <c r="M29" s="524"/>
      <c r="N29" s="524"/>
      <c r="O29" s="525"/>
      <c r="P29" s="523" t="s">
        <v>2504</v>
      </c>
      <c r="Q29" s="524"/>
      <c r="R29" s="524"/>
      <c r="S29" s="524"/>
      <c r="T29" s="524"/>
      <c r="U29" s="525"/>
      <c r="V29" s="519"/>
      <c r="W29" s="519"/>
      <c r="X29" s="519"/>
      <c r="Y29" s="519"/>
      <c r="Z29" s="519"/>
      <c r="AA29" s="519"/>
      <c r="AB29" s="553"/>
      <c r="AC29" s="554"/>
      <c r="AD29" s="554"/>
      <c r="AE29" s="553" t="s">
        <v>2569</v>
      </c>
      <c r="AF29" s="554"/>
      <c r="AG29" s="554"/>
      <c r="AH29" s="554"/>
      <c r="AI29" s="554"/>
      <c r="AJ29" s="554"/>
      <c r="AK29" s="554"/>
      <c r="AL29" s="554"/>
      <c r="AM29" s="554"/>
      <c r="AN29" s="565"/>
    </row>
    <row r="30" spans="1:40" ht="40.15" customHeight="1">
      <c r="A30" s="370"/>
      <c r="B30" s="552" t="s">
        <v>387</v>
      </c>
      <c r="C30" s="552"/>
      <c r="D30" s="552"/>
      <c r="E30" s="552"/>
      <c r="F30" s="552"/>
      <c r="G30" s="552"/>
      <c r="H30" s="552"/>
      <c r="I30" s="552"/>
      <c r="J30" s="523" t="s">
        <v>2503</v>
      </c>
      <c r="K30" s="524"/>
      <c r="L30" s="524"/>
      <c r="M30" s="524"/>
      <c r="N30" s="524"/>
      <c r="O30" s="525"/>
      <c r="P30" s="523" t="s">
        <v>2504</v>
      </c>
      <c r="Q30" s="524"/>
      <c r="R30" s="524"/>
      <c r="S30" s="524"/>
      <c r="T30" s="524"/>
      <c r="U30" s="525"/>
      <c r="V30" s="519"/>
      <c r="W30" s="519"/>
      <c r="X30" s="519"/>
      <c r="Y30" s="519"/>
      <c r="Z30" s="519"/>
      <c r="AA30" s="519"/>
      <c r="AB30" s="553"/>
      <c r="AC30" s="554"/>
      <c r="AD30" s="554"/>
      <c r="AE30" s="553" t="s">
        <v>2569</v>
      </c>
      <c r="AF30" s="554"/>
      <c r="AG30" s="554"/>
      <c r="AH30" s="554"/>
      <c r="AI30" s="554"/>
      <c r="AJ30" s="554"/>
      <c r="AK30" s="554"/>
      <c r="AL30" s="554"/>
      <c r="AM30" s="554"/>
      <c r="AN30" s="565"/>
    </row>
    <row r="31" spans="1:40" ht="40.15" customHeight="1" thickBot="1">
      <c r="A31" s="373"/>
      <c r="B31" s="558" t="s">
        <v>388</v>
      </c>
      <c r="C31" s="558"/>
      <c r="D31" s="558"/>
      <c r="E31" s="558"/>
      <c r="F31" s="558"/>
      <c r="G31" s="558"/>
      <c r="H31" s="558"/>
      <c r="I31" s="558"/>
      <c r="J31" s="526" t="s">
        <v>2503</v>
      </c>
      <c r="K31" s="527"/>
      <c r="L31" s="527"/>
      <c r="M31" s="527"/>
      <c r="N31" s="527"/>
      <c r="O31" s="528"/>
      <c r="P31" s="526" t="s">
        <v>2504</v>
      </c>
      <c r="Q31" s="527"/>
      <c r="R31" s="527"/>
      <c r="S31" s="527"/>
      <c r="T31" s="527"/>
      <c r="U31" s="528"/>
      <c r="V31" s="556"/>
      <c r="W31" s="556"/>
      <c r="X31" s="556"/>
      <c r="Y31" s="556"/>
      <c r="Z31" s="556"/>
      <c r="AA31" s="556"/>
      <c r="AB31" s="562"/>
      <c r="AC31" s="563"/>
      <c r="AD31" s="563"/>
      <c r="AE31" s="562" t="s">
        <v>2569</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15"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15"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15"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