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8835"/>
  </bookViews>
  <sheets>
    <sheet name="医療機関数・集団検診実施回数（区別）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1" l="1"/>
  <c r="F5" i="1" l="1"/>
  <c r="F22" i="1"/>
  <c r="F19" i="1"/>
  <c r="F17" i="1"/>
  <c r="F16" i="1"/>
  <c r="F15" i="1"/>
  <c r="F6" i="1"/>
  <c r="E19" i="1" l="1"/>
  <c r="H5" i="1" l="1"/>
  <c r="G5" i="1"/>
  <c r="G22" i="1"/>
  <c r="G19" i="1"/>
  <c r="G15" i="1"/>
  <c r="G6" i="1"/>
  <c r="D24" i="1" l="1"/>
  <c r="D22" i="1"/>
  <c r="D21" i="1"/>
  <c r="D19" i="1"/>
  <c r="D17" i="1"/>
  <c r="D16" i="1"/>
  <c r="D15" i="1"/>
  <c r="D6" i="1"/>
  <c r="B15" i="1"/>
  <c r="B6" i="1"/>
  <c r="B5" i="1" l="1"/>
  <c r="D5" i="1"/>
  <c r="E5" i="1"/>
  <c r="I5" i="1"/>
  <c r="J5" i="1"/>
</calcChain>
</file>

<file path=xl/sharedStrings.xml><?xml version="1.0" encoding="utf-8"?>
<sst xmlns="http://schemas.openxmlformats.org/spreadsheetml/2006/main" count="34" uniqueCount="33">
  <si>
    <t>市外</t>
    <rPh sb="0" eb="2">
      <t>シガイ</t>
    </rPh>
    <phoneticPr fontId="2"/>
  </si>
  <si>
    <t>瀬谷</t>
    <rPh sb="0" eb="2">
      <t>セヤ</t>
    </rPh>
    <phoneticPr fontId="2"/>
  </si>
  <si>
    <t>泉</t>
    <rPh sb="0" eb="1">
      <t>イズミ</t>
    </rPh>
    <phoneticPr fontId="2"/>
  </si>
  <si>
    <t>栄</t>
    <rPh sb="0" eb="1">
      <t>サカエ</t>
    </rPh>
    <phoneticPr fontId="2"/>
  </si>
  <si>
    <t>戸塚</t>
    <rPh sb="0" eb="2">
      <t>トヅカ</t>
    </rPh>
    <phoneticPr fontId="2"/>
  </si>
  <si>
    <t>都筑</t>
    <rPh sb="0" eb="2">
      <t>ツヅキ</t>
    </rPh>
    <phoneticPr fontId="2"/>
  </si>
  <si>
    <t>青葉</t>
    <rPh sb="0" eb="2">
      <t>アオバ</t>
    </rPh>
    <phoneticPr fontId="2"/>
  </si>
  <si>
    <t>緑</t>
    <rPh sb="0" eb="1">
      <t>ミドリ</t>
    </rPh>
    <phoneticPr fontId="2"/>
  </si>
  <si>
    <t>港北</t>
    <rPh sb="0" eb="2">
      <t>コウホク</t>
    </rPh>
    <phoneticPr fontId="2"/>
  </si>
  <si>
    <t>金沢</t>
    <rPh sb="0" eb="2">
      <t>カナザワ</t>
    </rPh>
    <phoneticPr fontId="2"/>
  </si>
  <si>
    <t>磯子</t>
    <rPh sb="0" eb="2">
      <t>イソゴ</t>
    </rPh>
    <phoneticPr fontId="2"/>
  </si>
  <si>
    <t>旭</t>
    <rPh sb="0" eb="1">
      <t>アサヒ</t>
    </rPh>
    <phoneticPr fontId="2"/>
  </si>
  <si>
    <t>保土ケ谷</t>
  </si>
  <si>
    <t>港南</t>
    <rPh sb="0" eb="2">
      <t>コウナン</t>
    </rPh>
    <phoneticPr fontId="2"/>
  </si>
  <si>
    <t>南</t>
    <rPh sb="0" eb="1">
      <t>ミナミ</t>
    </rPh>
    <phoneticPr fontId="2"/>
  </si>
  <si>
    <t>中</t>
    <rPh sb="0" eb="1">
      <t>ナカ</t>
    </rPh>
    <phoneticPr fontId="2"/>
  </si>
  <si>
    <t>西</t>
    <rPh sb="0" eb="1">
      <t>ニシ</t>
    </rPh>
    <phoneticPr fontId="2"/>
  </si>
  <si>
    <t>神奈川</t>
    <rPh sb="0" eb="3">
      <t>カナガワ</t>
    </rPh>
    <phoneticPr fontId="2"/>
  </si>
  <si>
    <t>鶴見</t>
    <rPh sb="0" eb="2">
      <t>ツルミ</t>
    </rPh>
    <phoneticPr fontId="2"/>
  </si>
  <si>
    <t>総数</t>
    <rPh sb="0" eb="2">
      <t>ソウスウ</t>
    </rPh>
    <phoneticPr fontId="2"/>
  </si>
  <si>
    <t>マンモグラフィ</t>
    <phoneticPr fontId="2"/>
  </si>
  <si>
    <t>視触診</t>
    <rPh sb="0" eb="3">
      <t>シショクシン</t>
    </rPh>
    <phoneticPr fontId="2"/>
  </si>
  <si>
    <t>肺がん</t>
    <rPh sb="0" eb="1">
      <t>ハイ</t>
    </rPh>
    <phoneticPr fontId="2"/>
  </si>
  <si>
    <t>胃がん</t>
    <rPh sb="0" eb="1">
      <t>イ</t>
    </rPh>
    <phoneticPr fontId="2"/>
  </si>
  <si>
    <t>大腸がん</t>
    <rPh sb="0" eb="2">
      <t>ダイチョウ</t>
    </rPh>
    <phoneticPr fontId="2"/>
  </si>
  <si>
    <t>乳がん</t>
    <rPh sb="0" eb="1">
      <t>ニュウ</t>
    </rPh>
    <phoneticPr fontId="2"/>
  </si>
  <si>
    <t>子宮がん</t>
    <rPh sb="0" eb="2">
      <t>シキュウ</t>
    </rPh>
    <phoneticPr fontId="2"/>
  </si>
  <si>
    <t>胃がん
（X線）</t>
    <rPh sb="0" eb="1">
      <t>イ</t>
    </rPh>
    <rPh sb="6" eb="7">
      <t>セン</t>
    </rPh>
    <phoneticPr fontId="2"/>
  </si>
  <si>
    <t>集団検診実施回数</t>
    <rPh sb="0" eb="2">
      <t>シュウダン</t>
    </rPh>
    <rPh sb="2" eb="4">
      <t>ケンシン</t>
    </rPh>
    <rPh sb="4" eb="6">
      <t>ジッシ</t>
    </rPh>
    <rPh sb="6" eb="8">
      <t>カイスウ</t>
    </rPh>
    <phoneticPr fontId="2"/>
  </si>
  <si>
    <t>医療機関数</t>
    <rPh sb="0" eb="2">
      <t>イリョウ</t>
    </rPh>
    <rPh sb="2" eb="4">
      <t>キカン</t>
    </rPh>
    <rPh sb="4" eb="5">
      <t>スウ</t>
    </rPh>
    <phoneticPr fontId="2"/>
  </si>
  <si>
    <t>医療機関数・集団検診実施回数（区別）</t>
    <rPh sb="0" eb="2">
      <t>イリョウ</t>
    </rPh>
    <rPh sb="2" eb="4">
      <t>キカン</t>
    </rPh>
    <rPh sb="4" eb="5">
      <t>スウ</t>
    </rPh>
    <rPh sb="6" eb="8">
      <t>シュウダン</t>
    </rPh>
    <rPh sb="8" eb="10">
      <t>ケンシン</t>
    </rPh>
    <rPh sb="10" eb="12">
      <t>ジッシ</t>
    </rPh>
    <rPh sb="12" eb="14">
      <t>カイスウ</t>
    </rPh>
    <rPh sb="15" eb="17">
      <t>クベツ</t>
    </rPh>
    <rPh sb="16" eb="17">
      <t>ベツ</t>
    </rPh>
    <phoneticPr fontId="2"/>
  </si>
  <si>
    <t>※医療機関数は5月1日現在の数</t>
    <rPh sb="1" eb="3">
      <t>イリョウ</t>
    </rPh>
    <rPh sb="3" eb="5">
      <t>キカン</t>
    </rPh>
    <rPh sb="5" eb="6">
      <t>スウ</t>
    </rPh>
    <rPh sb="8" eb="9">
      <t>ガツ</t>
    </rPh>
    <rPh sb="10" eb="11">
      <t>ニチ</t>
    </rPh>
    <rPh sb="11" eb="13">
      <t>ゲンザイ</t>
    </rPh>
    <rPh sb="14" eb="15">
      <t>カズ</t>
    </rPh>
    <phoneticPr fontId="2"/>
  </si>
  <si>
    <t>胃がん
（内視鏡）</t>
    <rPh sb="0" eb="1">
      <t>イ</t>
    </rPh>
    <rPh sb="5" eb="8">
      <t>ナイシキョウ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</si>
</sst>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10" x14ac:knownFonts="1">
    <font>
      <sz val="11"/>
      <name val="ＭＳ Ｐゴシック"/>
      <family val="3"/>
      <charset val="128"/>
    </font>
    <font>
      <sz val="11"/>
      <name val="Arial Narrow"/>
      <family val="2"/>
    </font>
    <font>
      <sz val="6"/>
      <name val="ＭＳ Ｐゴシック"/>
      <family val="3"/>
      <charset val="128"/>
    </font>
    <font>
      <sz val="10"/>
      <name val="Arial Narrow"/>
      <family val="2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Arial Narrow"/>
      <family val="2"/>
    </font>
    <font>
      <b/>
      <sz val="10"/>
      <name val="Arial Narrow"/>
      <family val="2"/>
    </font>
    <font>
      <b/>
      <sz val="10"/>
      <name val="ＭＳ Ｐ明朝"/>
      <family val="1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 diagonalUp="1">
      <left style="thin">
        <color indexed="64"/>
      </left>
      <right style="hair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thin">
        <color indexed="64"/>
      </diagonal>
    </border>
    <border diagonalUp="1">
      <left style="thin">
        <color indexed="64"/>
      </left>
      <right style="hair">
        <color indexed="64"/>
      </right>
      <top/>
      <bottom style="hair">
        <color indexed="64"/>
      </bottom>
      <diagonal style="thin">
        <color indexed="64"/>
      </diagonal>
    </border>
    <border diagonalUp="1"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 style="thin">
        <color indexed="64"/>
      </diagonal>
    </border>
    <border>
      <left/>
      <right/>
      <top style="medium">
        <color indexed="64"/>
      </top>
      <bottom/>
      <diagonal/>
    </border>
    <border diagonalUp="1">
      <left/>
      <right style="medium">
        <color indexed="64"/>
      </right>
      <top style="hair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176" fontId="1" fillId="0" borderId="0" xfId="0" applyNumberFormat="1" applyFont="1" applyFill="1" applyAlignment="1">
      <alignment vertical="center"/>
    </xf>
    <xf numFmtId="176" fontId="3" fillId="0" borderId="1" xfId="0" applyNumberFormat="1" applyFont="1" applyFill="1" applyBorder="1" applyAlignment="1">
      <alignment horizontal="right" vertical="center"/>
    </xf>
    <xf numFmtId="176" fontId="3" fillId="0" borderId="2" xfId="0" applyNumberFormat="1" applyFont="1" applyFill="1" applyBorder="1" applyAlignment="1">
      <alignment horizontal="right" vertical="center"/>
    </xf>
    <xf numFmtId="176" fontId="5" fillId="0" borderId="4" xfId="0" applyNumberFormat="1" applyFont="1" applyFill="1" applyBorder="1" applyAlignment="1">
      <alignment horizontal="distributed" vertical="center"/>
    </xf>
    <xf numFmtId="176" fontId="3" fillId="0" borderId="6" xfId="0" applyNumberFormat="1" applyFont="1" applyFill="1" applyBorder="1" applyAlignment="1">
      <alignment horizontal="right" vertical="center"/>
    </xf>
    <xf numFmtId="176" fontId="3" fillId="0" borderId="7" xfId="0" applyNumberFormat="1" applyFont="1" applyFill="1" applyBorder="1" applyAlignment="1">
      <alignment horizontal="right" vertical="center"/>
    </xf>
    <xf numFmtId="176" fontId="5" fillId="0" borderId="9" xfId="0" applyNumberFormat="1" applyFont="1" applyFill="1" applyBorder="1" applyAlignment="1">
      <alignment horizontal="distributed" vertical="center"/>
    </xf>
    <xf numFmtId="176" fontId="3" fillId="0" borderId="12" xfId="0" applyNumberFormat="1" applyFont="1" applyFill="1" applyBorder="1" applyAlignment="1">
      <alignment horizontal="right" vertical="center"/>
    </xf>
    <xf numFmtId="176" fontId="3" fillId="0" borderId="13" xfId="0" applyNumberFormat="1" applyFont="1" applyFill="1" applyBorder="1" applyAlignment="1">
      <alignment horizontal="right" vertical="center"/>
    </xf>
    <xf numFmtId="176" fontId="5" fillId="0" borderId="15" xfId="0" applyNumberFormat="1" applyFont="1" applyFill="1" applyBorder="1" applyAlignment="1">
      <alignment horizontal="center" vertical="center"/>
    </xf>
    <xf numFmtId="176" fontId="5" fillId="0" borderId="15" xfId="0" applyNumberFormat="1" applyFont="1" applyFill="1" applyBorder="1" applyAlignment="1">
      <alignment horizontal="distributed" vertical="center"/>
    </xf>
    <xf numFmtId="176" fontId="3" fillId="0" borderId="17" xfId="0" applyNumberFormat="1" applyFont="1" applyFill="1" applyBorder="1" applyAlignment="1">
      <alignment horizontal="right" vertical="center"/>
    </xf>
    <xf numFmtId="176" fontId="3" fillId="0" borderId="18" xfId="0" applyNumberFormat="1" applyFont="1" applyFill="1" applyBorder="1" applyAlignment="1">
      <alignment horizontal="right" vertical="center"/>
    </xf>
    <xf numFmtId="176" fontId="5" fillId="0" borderId="20" xfId="0" applyNumberFormat="1" applyFont="1" applyFill="1" applyBorder="1" applyAlignment="1">
      <alignment horizontal="distributed" vertical="center"/>
    </xf>
    <xf numFmtId="176" fontId="6" fillId="0" borderId="0" xfId="0" applyNumberFormat="1" applyFont="1" applyFill="1" applyAlignment="1">
      <alignment vertical="center"/>
    </xf>
    <xf numFmtId="176" fontId="7" fillId="0" borderId="22" xfId="0" applyNumberFormat="1" applyFont="1" applyFill="1" applyBorder="1" applyAlignment="1">
      <alignment vertical="center"/>
    </xf>
    <xf numFmtId="176" fontId="7" fillId="0" borderId="23" xfId="0" applyNumberFormat="1" applyFont="1" applyFill="1" applyBorder="1" applyAlignment="1">
      <alignment horizontal="right" vertical="center" shrinkToFit="1"/>
    </xf>
    <xf numFmtId="176" fontId="7" fillId="0" borderId="24" xfId="0" applyNumberFormat="1" applyFont="1" applyFill="1" applyBorder="1" applyAlignment="1">
      <alignment horizontal="right" vertical="center" shrinkToFit="1"/>
    </xf>
    <xf numFmtId="176" fontId="8" fillId="0" borderId="25" xfId="0" applyNumberFormat="1" applyFont="1" applyFill="1" applyBorder="1" applyAlignment="1">
      <alignment horizontal="center" vertical="center" shrinkToFit="1"/>
    </xf>
    <xf numFmtId="176" fontId="5" fillId="0" borderId="24" xfId="0" applyNumberFormat="1" applyFont="1" applyFill="1" applyBorder="1" applyAlignment="1">
      <alignment horizontal="center" vertical="center" shrinkToFit="1"/>
    </xf>
    <xf numFmtId="176" fontId="1" fillId="0" borderId="25" xfId="0" applyNumberFormat="1" applyFont="1" applyFill="1" applyBorder="1" applyAlignment="1">
      <alignment vertical="center"/>
    </xf>
    <xf numFmtId="176" fontId="1" fillId="0" borderId="20" xfId="0" applyNumberFormat="1" applyFont="1" applyFill="1" applyBorder="1" applyAlignment="1">
      <alignment vertical="center"/>
    </xf>
    <xf numFmtId="176" fontId="1" fillId="0" borderId="32" xfId="0" applyNumberFormat="1" applyFont="1" applyFill="1" applyBorder="1" applyAlignment="1">
      <alignment vertical="center"/>
    </xf>
    <xf numFmtId="176" fontId="0" fillId="0" borderId="0" xfId="0" applyNumberFormat="1" applyFont="1" applyFill="1" applyAlignment="1">
      <alignment vertical="center"/>
    </xf>
    <xf numFmtId="176" fontId="3" fillId="0" borderId="33" xfId="0" applyNumberFormat="1" applyFont="1" applyFill="1" applyBorder="1" applyAlignment="1">
      <alignment vertical="center"/>
    </xf>
    <xf numFmtId="176" fontId="3" fillId="0" borderId="34" xfId="0" applyNumberFormat="1" applyFont="1" applyFill="1" applyBorder="1" applyAlignment="1">
      <alignment vertical="center"/>
    </xf>
    <xf numFmtId="176" fontId="3" fillId="0" borderId="35" xfId="0" applyNumberFormat="1" applyFont="1" applyFill="1" applyBorder="1" applyAlignment="1">
      <alignment vertical="center"/>
    </xf>
    <xf numFmtId="176" fontId="4" fillId="0" borderId="36" xfId="0" applyNumberFormat="1" applyFont="1" applyFill="1" applyBorder="1" applyAlignment="1">
      <alignment horizontal="right" vertical="center"/>
    </xf>
    <xf numFmtId="176" fontId="5" fillId="0" borderId="24" xfId="0" applyNumberFormat="1" applyFont="1" applyFill="1" applyBorder="1" applyAlignment="1">
      <alignment horizontal="center" vertical="center"/>
    </xf>
    <xf numFmtId="176" fontId="7" fillId="0" borderId="21" xfId="0" applyNumberFormat="1" applyFont="1" applyFill="1" applyBorder="1" applyAlignment="1">
      <alignment vertical="center"/>
    </xf>
    <xf numFmtId="176" fontId="3" fillId="0" borderId="19" xfId="0" applyNumberFormat="1" applyFont="1" applyFill="1" applyBorder="1" applyAlignment="1">
      <alignment horizontal="right" vertical="center"/>
    </xf>
    <xf numFmtId="176" fontId="3" fillId="0" borderId="10" xfId="0" applyNumberFormat="1" applyFont="1" applyFill="1" applyBorder="1" applyAlignment="1">
      <alignment vertical="center"/>
    </xf>
    <xf numFmtId="176" fontId="3" fillId="0" borderId="14" xfId="0" applyNumberFormat="1" applyFont="1" applyFill="1" applyBorder="1" applyAlignment="1">
      <alignment horizontal="right" vertical="center"/>
    </xf>
    <xf numFmtId="176" fontId="3" fillId="0" borderId="8" xfId="0" applyNumberFormat="1" applyFont="1" applyFill="1" applyBorder="1" applyAlignment="1">
      <alignment horizontal="right" vertical="center"/>
    </xf>
    <xf numFmtId="176" fontId="3" fillId="0" borderId="5" xfId="0" applyNumberFormat="1" applyFont="1" applyFill="1" applyBorder="1" applyAlignment="1">
      <alignment vertical="center"/>
    </xf>
    <xf numFmtId="176" fontId="3" fillId="0" borderId="3" xfId="0" applyNumberFormat="1" applyFont="1" applyFill="1" applyBorder="1" applyAlignment="1">
      <alignment horizontal="right" vertical="center"/>
    </xf>
    <xf numFmtId="176" fontId="4" fillId="0" borderId="38" xfId="0" applyNumberFormat="1" applyFont="1" applyFill="1" applyBorder="1" applyAlignment="1">
      <alignment horizontal="right" vertical="center"/>
    </xf>
    <xf numFmtId="176" fontId="1" fillId="0" borderId="37" xfId="0" applyNumberFormat="1" applyFont="1" applyFill="1" applyBorder="1" applyAlignment="1">
      <alignment vertical="center"/>
    </xf>
    <xf numFmtId="176" fontId="9" fillId="0" borderId="0" xfId="0" applyNumberFormat="1" applyFont="1" applyFill="1" applyAlignment="1">
      <alignment vertical="center"/>
    </xf>
    <xf numFmtId="176" fontId="7" fillId="0" borderId="40" xfId="0" applyNumberFormat="1" applyFont="1" applyFill="1" applyBorder="1" applyAlignment="1">
      <alignment horizontal="right" vertical="center" shrinkToFit="1"/>
    </xf>
    <xf numFmtId="176" fontId="5" fillId="0" borderId="31" xfId="0" applyNumberFormat="1" applyFont="1" applyFill="1" applyBorder="1" applyAlignment="1">
      <alignment horizontal="center" vertical="center"/>
    </xf>
    <xf numFmtId="176" fontId="5" fillId="0" borderId="29" xfId="0" applyNumberFormat="1" applyFont="1" applyFill="1" applyBorder="1" applyAlignment="1">
      <alignment horizontal="center" vertical="center"/>
    </xf>
    <xf numFmtId="176" fontId="5" fillId="0" borderId="30" xfId="0" applyNumberFormat="1" applyFont="1" applyFill="1" applyBorder="1" applyAlignment="1">
      <alignment horizontal="center" vertical="center"/>
    </xf>
    <xf numFmtId="176" fontId="5" fillId="0" borderId="28" xfId="0" applyNumberFormat="1" applyFont="1" applyFill="1" applyBorder="1" applyAlignment="1">
      <alignment horizontal="center" vertical="center"/>
    </xf>
    <xf numFmtId="176" fontId="5" fillId="0" borderId="39" xfId="0" applyNumberFormat="1" applyFont="1" applyFill="1" applyBorder="1" applyAlignment="1">
      <alignment horizontal="center" vertical="center" wrapText="1"/>
    </xf>
    <xf numFmtId="176" fontId="5" fillId="0" borderId="19" xfId="0" applyNumberFormat="1" applyFont="1" applyFill="1" applyBorder="1" applyAlignment="1">
      <alignment horizontal="center" vertical="center"/>
    </xf>
    <xf numFmtId="176" fontId="5" fillId="0" borderId="18" xfId="0" applyNumberFormat="1" applyFont="1" applyFill="1" applyBorder="1" applyAlignment="1">
      <alignment horizontal="center" vertical="center"/>
    </xf>
    <xf numFmtId="176" fontId="5" fillId="0" borderId="24" xfId="0" applyNumberFormat="1" applyFont="1" applyFill="1" applyBorder="1" applyAlignment="1">
      <alignment horizontal="center" vertical="center"/>
    </xf>
    <xf numFmtId="176" fontId="5" fillId="0" borderId="27" xfId="0" applyNumberFormat="1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center" vertical="center"/>
    </xf>
    <xf numFmtId="176" fontId="5" fillId="0" borderId="17" xfId="0" applyNumberFormat="1" applyFont="1" applyFill="1" applyBorder="1" applyAlignment="1">
      <alignment horizontal="center" vertical="center"/>
    </xf>
    <xf numFmtId="176" fontId="5" fillId="0" borderId="23" xfId="0" applyNumberFormat="1" applyFont="1" applyFill="1" applyBorder="1" applyAlignment="1">
      <alignment horizontal="center" vertical="center"/>
    </xf>
    <xf numFmtId="176" fontId="5" fillId="0" borderId="16" xfId="0" applyNumberFormat="1" applyFont="1" applyFill="1" applyBorder="1" applyAlignment="1">
      <alignment horizontal="center" vertical="center"/>
    </xf>
    <xf numFmtId="176" fontId="5" fillId="0" borderId="22" xfId="0" applyNumberFormat="1" applyFont="1" applyFill="1" applyBorder="1" applyAlignment="1">
      <alignment horizontal="center" vertical="center"/>
    </xf>
    <xf numFmtId="176" fontId="5" fillId="0" borderId="26" xfId="0" applyNumberFormat="1" applyFont="1" applyFill="1" applyBorder="1" applyAlignment="1">
      <alignment horizontal="center" vertical="center"/>
    </xf>
    <xf numFmtId="176" fontId="5" fillId="0" borderId="21" xfId="0" applyNumberFormat="1" applyFont="1" applyFill="1" applyBorder="1" applyAlignment="1">
      <alignment horizontal="center" vertical="center"/>
    </xf>
    <xf numFmtId="176" fontId="5" fillId="0" borderId="16" xfId="0" applyNumberFormat="1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tabSelected="1" zoomScaleNormal="100" zoomScaleSheetLayoutView="100" workbookViewId="0">
      <selection activeCell="M4" sqref="M4"/>
    </sheetView>
  </sheetViews>
  <sheetFormatPr defaultRowHeight="16.5" x14ac:dyDescent="0.15"/>
  <cols>
    <col min="1" max="8" width="10" style="1" customWidth="1"/>
    <col min="9" max="16384" width="9" style="1"/>
  </cols>
  <sheetData>
    <row r="1" spans="1:11" ht="18" customHeight="1" thickBot="1" x14ac:dyDescent="0.2">
      <c r="A1" s="24" t="s">
        <v>30</v>
      </c>
      <c r="K1" s="24"/>
    </row>
    <row r="2" spans="1:11" ht="18.75" customHeight="1" x14ac:dyDescent="0.15">
      <c r="A2" s="23"/>
      <c r="B2" s="41" t="s">
        <v>29</v>
      </c>
      <c r="C2" s="42"/>
      <c r="D2" s="42"/>
      <c r="E2" s="42"/>
      <c r="F2" s="42"/>
      <c r="G2" s="42"/>
      <c r="H2" s="43"/>
      <c r="I2" s="42" t="s">
        <v>28</v>
      </c>
      <c r="J2" s="44"/>
    </row>
    <row r="3" spans="1:11" ht="18.75" customHeight="1" x14ac:dyDescent="0.15">
      <c r="A3" s="22"/>
      <c r="B3" s="45" t="s">
        <v>27</v>
      </c>
      <c r="C3" s="57" t="s">
        <v>32</v>
      </c>
      <c r="D3" s="47" t="s">
        <v>26</v>
      </c>
      <c r="E3" s="49" t="s">
        <v>25</v>
      </c>
      <c r="F3" s="50"/>
      <c r="G3" s="47" t="s">
        <v>24</v>
      </c>
      <c r="H3" s="51" t="s">
        <v>22</v>
      </c>
      <c r="I3" s="53" t="s">
        <v>23</v>
      </c>
      <c r="J3" s="55" t="s">
        <v>22</v>
      </c>
    </row>
    <row r="4" spans="1:11" ht="18.75" customHeight="1" x14ac:dyDescent="0.15">
      <c r="A4" s="21"/>
      <c r="B4" s="46"/>
      <c r="C4" s="54"/>
      <c r="D4" s="48"/>
      <c r="E4" s="29" t="s">
        <v>21</v>
      </c>
      <c r="F4" s="20" t="s">
        <v>20</v>
      </c>
      <c r="G4" s="48"/>
      <c r="H4" s="52"/>
      <c r="I4" s="54"/>
      <c r="J4" s="56"/>
    </row>
    <row r="5" spans="1:11" s="15" customFormat="1" ht="22.5" customHeight="1" x14ac:dyDescent="0.15">
      <c r="A5" s="19" t="s">
        <v>19</v>
      </c>
      <c r="B5" s="40">
        <f t="shared" ref="B5:G5" si="0">SUM(B6:B24)</f>
        <v>217</v>
      </c>
      <c r="C5" s="18">
        <f t="shared" si="0"/>
        <v>235</v>
      </c>
      <c r="D5" s="18">
        <f t="shared" si="0"/>
        <v>189</v>
      </c>
      <c r="E5" s="18">
        <f t="shared" si="0"/>
        <v>168</v>
      </c>
      <c r="F5" s="18">
        <f t="shared" si="0"/>
        <v>93</v>
      </c>
      <c r="G5" s="18">
        <f t="shared" si="0"/>
        <v>1004</v>
      </c>
      <c r="H5" s="17">
        <f>SUM(H6:H23)</f>
        <v>423</v>
      </c>
      <c r="I5" s="16">
        <f>SUM(I6:I24)</f>
        <v>0</v>
      </c>
      <c r="J5" s="30">
        <f>SUM(J6:J24)</f>
        <v>55</v>
      </c>
    </row>
    <row r="6" spans="1:11" ht="22.5" customHeight="1" x14ac:dyDescent="0.15">
      <c r="A6" s="14" t="s">
        <v>18</v>
      </c>
      <c r="B6" s="31">
        <f>16-1</f>
        <v>15</v>
      </c>
      <c r="C6" s="13">
        <v>13</v>
      </c>
      <c r="D6" s="13">
        <f>11-3</f>
        <v>8</v>
      </c>
      <c r="E6" s="13">
        <v>7</v>
      </c>
      <c r="F6" s="13">
        <f>7-1</f>
        <v>6</v>
      </c>
      <c r="G6" s="13">
        <f>61-2</f>
        <v>59</v>
      </c>
      <c r="H6" s="12">
        <v>17</v>
      </c>
      <c r="I6" s="25"/>
      <c r="J6" s="32">
        <v>2</v>
      </c>
    </row>
    <row r="7" spans="1:11" ht="22.5" customHeight="1" x14ac:dyDescent="0.15">
      <c r="A7" s="11" t="s">
        <v>17</v>
      </c>
      <c r="B7" s="33">
        <v>14</v>
      </c>
      <c r="C7" s="9">
        <v>19</v>
      </c>
      <c r="D7" s="9">
        <v>14</v>
      </c>
      <c r="E7" s="9">
        <v>12</v>
      </c>
      <c r="F7" s="9">
        <v>7</v>
      </c>
      <c r="G7" s="9">
        <v>67</v>
      </c>
      <c r="H7" s="8">
        <v>25</v>
      </c>
      <c r="I7" s="26"/>
      <c r="J7" s="32">
        <v>2</v>
      </c>
    </row>
    <row r="8" spans="1:11" ht="22.5" customHeight="1" x14ac:dyDescent="0.15">
      <c r="A8" s="11" t="s">
        <v>16</v>
      </c>
      <c r="B8" s="33">
        <v>11</v>
      </c>
      <c r="C8" s="9">
        <v>8</v>
      </c>
      <c r="D8" s="9">
        <v>12</v>
      </c>
      <c r="E8" s="9">
        <v>4</v>
      </c>
      <c r="F8" s="9">
        <v>6</v>
      </c>
      <c r="G8" s="9">
        <v>31</v>
      </c>
      <c r="H8" s="8">
        <v>19</v>
      </c>
      <c r="I8" s="26"/>
      <c r="J8" s="32">
        <v>1</v>
      </c>
    </row>
    <row r="9" spans="1:11" ht="22.5" customHeight="1" x14ac:dyDescent="0.15">
      <c r="A9" s="11" t="s">
        <v>15</v>
      </c>
      <c r="B9" s="33">
        <v>18</v>
      </c>
      <c r="C9" s="9">
        <v>16</v>
      </c>
      <c r="D9" s="9">
        <v>17</v>
      </c>
      <c r="E9" s="9">
        <v>11</v>
      </c>
      <c r="F9" s="9">
        <v>7</v>
      </c>
      <c r="G9" s="9">
        <v>70</v>
      </c>
      <c r="H9" s="8">
        <v>29</v>
      </c>
      <c r="I9" s="26"/>
      <c r="J9" s="32">
        <v>1</v>
      </c>
    </row>
    <row r="10" spans="1:11" ht="22.5" customHeight="1" x14ac:dyDescent="0.15">
      <c r="A10" s="11" t="s">
        <v>14</v>
      </c>
      <c r="B10" s="33">
        <v>8</v>
      </c>
      <c r="C10" s="9">
        <v>11</v>
      </c>
      <c r="D10" s="9">
        <v>4</v>
      </c>
      <c r="E10" s="9">
        <v>8</v>
      </c>
      <c r="F10" s="9">
        <v>1</v>
      </c>
      <c r="G10" s="9">
        <v>44</v>
      </c>
      <c r="H10" s="8">
        <v>20</v>
      </c>
      <c r="I10" s="26"/>
      <c r="J10" s="32">
        <v>3</v>
      </c>
    </row>
    <row r="11" spans="1:11" ht="22.5" customHeight="1" x14ac:dyDescent="0.15">
      <c r="A11" s="11" t="s">
        <v>13</v>
      </c>
      <c r="B11" s="33">
        <v>15</v>
      </c>
      <c r="C11" s="9">
        <v>18</v>
      </c>
      <c r="D11" s="9">
        <v>10</v>
      </c>
      <c r="E11" s="9">
        <v>15</v>
      </c>
      <c r="F11" s="9">
        <v>3</v>
      </c>
      <c r="G11" s="9">
        <v>70</v>
      </c>
      <c r="H11" s="8">
        <v>29</v>
      </c>
      <c r="I11" s="26"/>
      <c r="J11" s="32">
        <v>6</v>
      </c>
    </row>
    <row r="12" spans="1:11" ht="22.5" customHeight="1" x14ac:dyDescent="0.15">
      <c r="A12" s="11" t="s">
        <v>12</v>
      </c>
      <c r="B12" s="33">
        <v>8</v>
      </c>
      <c r="C12" s="9">
        <v>12</v>
      </c>
      <c r="D12" s="9">
        <v>7</v>
      </c>
      <c r="E12" s="9">
        <v>11</v>
      </c>
      <c r="F12" s="9">
        <v>3</v>
      </c>
      <c r="G12" s="9">
        <v>52</v>
      </c>
      <c r="H12" s="8">
        <v>22</v>
      </c>
      <c r="I12" s="26"/>
      <c r="J12" s="32">
        <v>4</v>
      </c>
    </row>
    <row r="13" spans="1:11" ht="22.5" customHeight="1" x14ac:dyDescent="0.15">
      <c r="A13" s="11" t="s">
        <v>11</v>
      </c>
      <c r="B13" s="33">
        <v>16</v>
      </c>
      <c r="C13" s="9">
        <v>16</v>
      </c>
      <c r="D13" s="9">
        <v>12</v>
      </c>
      <c r="E13" s="9">
        <v>9</v>
      </c>
      <c r="F13" s="9">
        <v>6</v>
      </c>
      <c r="G13" s="9">
        <v>65</v>
      </c>
      <c r="H13" s="8">
        <v>21</v>
      </c>
      <c r="I13" s="26"/>
      <c r="J13" s="32">
        <v>1</v>
      </c>
    </row>
    <row r="14" spans="1:11" ht="22.5" customHeight="1" x14ac:dyDescent="0.15">
      <c r="A14" s="11" t="s">
        <v>10</v>
      </c>
      <c r="B14" s="33">
        <v>9</v>
      </c>
      <c r="C14" s="9">
        <v>8</v>
      </c>
      <c r="D14" s="9">
        <v>6</v>
      </c>
      <c r="E14" s="9">
        <v>6</v>
      </c>
      <c r="F14" s="9">
        <v>3</v>
      </c>
      <c r="G14" s="9">
        <v>43</v>
      </c>
      <c r="H14" s="8">
        <v>17</v>
      </c>
      <c r="I14" s="26"/>
      <c r="J14" s="32">
        <v>0</v>
      </c>
    </row>
    <row r="15" spans="1:11" ht="22.5" customHeight="1" x14ac:dyDescent="0.15">
      <c r="A15" s="11" t="s">
        <v>9</v>
      </c>
      <c r="B15" s="33">
        <f>14-1</f>
        <v>13</v>
      </c>
      <c r="C15" s="9">
        <v>14</v>
      </c>
      <c r="D15" s="9">
        <f>14-2</f>
        <v>12</v>
      </c>
      <c r="E15" s="9">
        <v>6</v>
      </c>
      <c r="F15" s="9">
        <f>6-1</f>
        <v>5</v>
      </c>
      <c r="G15" s="9">
        <f>63-1</f>
        <v>62</v>
      </c>
      <c r="H15" s="8">
        <v>38</v>
      </c>
      <c r="I15" s="26"/>
      <c r="J15" s="32">
        <v>3</v>
      </c>
    </row>
    <row r="16" spans="1:11" ht="22.5" customHeight="1" x14ac:dyDescent="0.15">
      <c r="A16" s="11" t="s">
        <v>8</v>
      </c>
      <c r="B16" s="33">
        <v>12</v>
      </c>
      <c r="C16" s="9">
        <v>11</v>
      </c>
      <c r="D16" s="9">
        <f>19-1</f>
        <v>18</v>
      </c>
      <c r="E16" s="9">
        <v>11</v>
      </c>
      <c r="F16" s="9">
        <f>10-3</f>
        <v>7</v>
      </c>
      <c r="G16" s="9">
        <v>77</v>
      </c>
      <c r="H16" s="8">
        <v>32</v>
      </c>
      <c r="I16" s="26"/>
      <c r="J16" s="32">
        <v>3</v>
      </c>
    </row>
    <row r="17" spans="1:10" ht="22.5" customHeight="1" x14ac:dyDescent="0.15">
      <c r="A17" s="11" t="s">
        <v>7</v>
      </c>
      <c r="B17" s="33">
        <v>8</v>
      </c>
      <c r="C17" s="9">
        <v>14</v>
      </c>
      <c r="D17" s="9">
        <f>9-1</f>
        <v>8</v>
      </c>
      <c r="E17" s="9">
        <v>11</v>
      </c>
      <c r="F17" s="9">
        <f>5-1</f>
        <v>4</v>
      </c>
      <c r="G17" s="9">
        <v>39</v>
      </c>
      <c r="H17" s="8">
        <v>19</v>
      </c>
      <c r="I17" s="26"/>
      <c r="J17" s="32">
        <v>1</v>
      </c>
    </row>
    <row r="18" spans="1:10" ht="22.5" customHeight="1" x14ac:dyDescent="0.15">
      <c r="A18" s="11" t="s">
        <v>6</v>
      </c>
      <c r="B18" s="33">
        <v>15</v>
      </c>
      <c r="C18" s="9">
        <v>21</v>
      </c>
      <c r="D18" s="9">
        <v>16</v>
      </c>
      <c r="E18" s="9">
        <v>13</v>
      </c>
      <c r="F18" s="9">
        <v>8</v>
      </c>
      <c r="G18" s="9">
        <v>96</v>
      </c>
      <c r="H18" s="8">
        <v>25</v>
      </c>
      <c r="I18" s="26"/>
      <c r="J18" s="32">
        <v>3</v>
      </c>
    </row>
    <row r="19" spans="1:10" ht="22.5" customHeight="1" x14ac:dyDescent="0.15">
      <c r="A19" s="11" t="s">
        <v>5</v>
      </c>
      <c r="B19" s="33">
        <v>12</v>
      </c>
      <c r="C19" s="9">
        <v>11</v>
      </c>
      <c r="D19" s="9">
        <f>15-2</f>
        <v>13</v>
      </c>
      <c r="E19" s="9">
        <f>15-1</f>
        <v>14</v>
      </c>
      <c r="F19" s="9">
        <f>5-2</f>
        <v>3</v>
      </c>
      <c r="G19" s="9">
        <f>60-2</f>
        <v>58</v>
      </c>
      <c r="H19" s="8">
        <v>25</v>
      </c>
      <c r="I19" s="26"/>
      <c r="J19" s="32">
        <v>4</v>
      </c>
    </row>
    <row r="20" spans="1:10" ht="22.5" customHeight="1" x14ac:dyDescent="0.15">
      <c r="A20" s="11" t="s">
        <v>4</v>
      </c>
      <c r="B20" s="33">
        <v>18</v>
      </c>
      <c r="C20" s="9">
        <v>21</v>
      </c>
      <c r="D20" s="9">
        <v>13</v>
      </c>
      <c r="E20" s="9">
        <v>18</v>
      </c>
      <c r="F20" s="9">
        <v>7</v>
      </c>
      <c r="G20" s="9">
        <v>64</v>
      </c>
      <c r="H20" s="8">
        <v>33</v>
      </c>
      <c r="I20" s="26"/>
      <c r="J20" s="32">
        <v>3</v>
      </c>
    </row>
    <row r="21" spans="1:10" ht="22.5" customHeight="1" x14ac:dyDescent="0.15">
      <c r="A21" s="11" t="s">
        <v>3</v>
      </c>
      <c r="B21" s="33">
        <v>6</v>
      </c>
      <c r="C21" s="9">
        <v>7</v>
      </c>
      <c r="D21" s="9">
        <f>2-1</f>
        <v>1</v>
      </c>
      <c r="E21" s="9">
        <v>2</v>
      </c>
      <c r="F21" s="9">
        <v>1</v>
      </c>
      <c r="G21" s="9">
        <v>29</v>
      </c>
      <c r="H21" s="8">
        <v>15</v>
      </c>
      <c r="I21" s="26"/>
      <c r="J21" s="32">
        <v>8</v>
      </c>
    </row>
    <row r="22" spans="1:10" ht="22.5" customHeight="1" x14ac:dyDescent="0.15">
      <c r="A22" s="10" t="s">
        <v>2</v>
      </c>
      <c r="B22" s="33">
        <v>7</v>
      </c>
      <c r="C22" s="9">
        <v>9</v>
      </c>
      <c r="D22" s="9">
        <f>4-1</f>
        <v>3</v>
      </c>
      <c r="E22" s="9">
        <v>4</v>
      </c>
      <c r="F22" s="9">
        <f>5-1</f>
        <v>4</v>
      </c>
      <c r="G22" s="9">
        <f>43-1</f>
        <v>42</v>
      </c>
      <c r="H22" s="8">
        <v>24</v>
      </c>
      <c r="I22" s="26"/>
      <c r="J22" s="32">
        <v>4</v>
      </c>
    </row>
    <row r="23" spans="1:10" ht="22.5" customHeight="1" x14ac:dyDescent="0.15">
      <c r="A23" s="7" t="s">
        <v>1</v>
      </c>
      <c r="B23" s="34">
        <v>10</v>
      </c>
      <c r="C23" s="6">
        <v>6</v>
      </c>
      <c r="D23" s="6">
        <v>4</v>
      </c>
      <c r="E23" s="6">
        <v>5</v>
      </c>
      <c r="F23" s="6">
        <v>3</v>
      </c>
      <c r="G23" s="6">
        <v>30</v>
      </c>
      <c r="H23" s="5">
        <v>13</v>
      </c>
      <c r="I23" s="27"/>
      <c r="J23" s="35">
        <v>6</v>
      </c>
    </row>
    <row r="24" spans="1:10" ht="22.5" customHeight="1" thickBot="1" x14ac:dyDescent="0.2">
      <c r="A24" s="4" t="s">
        <v>0</v>
      </c>
      <c r="B24" s="36">
        <v>2</v>
      </c>
      <c r="C24" s="3">
        <v>0</v>
      </c>
      <c r="D24" s="3">
        <f>3+2+1+1+2+1+1</f>
        <v>11</v>
      </c>
      <c r="E24" s="3">
        <v>1</v>
      </c>
      <c r="F24" s="3">
        <v>9</v>
      </c>
      <c r="G24" s="3">
        <v>6</v>
      </c>
      <c r="H24" s="2">
        <v>0</v>
      </c>
      <c r="I24" s="28"/>
      <c r="J24" s="37"/>
    </row>
    <row r="25" spans="1:10" ht="22.5" customHeight="1" x14ac:dyDescent="0.15">
      <c r="A25" s="39" t="s">
        <v>31</v>
      </c>
      <c r="J25" s="38"/>
    </row>
  </sheetData>
  <mergeCells count="10">
    <mergeCell ref="B2:H2"/>
    <mergeCell ref="I2:J2"/>
    <mergeCell ref="B3:B4"/>
    <mergeCell ref="D3:D4"/>
    <mergeCell ref="E3:F3"/>
    <mergeCell ref="G3:G4"/>
    <mergeCell ref="H3:H4"/>
    <mergeCell ref="I3:I4"/>
    <mergeCell ref="J3:J4"/>
    <mergeCell ref="C3:C4"/>
  </mergeCells>
  <phoneticPr fontId="2"/>
  <printOptions horizontalCentered="1"/>
  <pageMargins left="0.55118110236220474" right="0.55118110236220474" top="0.62992125984251968" bottom="0.47244094488188981" header="0.51181102362204722" footer="0.51181102362204722"/>
  <pageSetup paperSize="9" scale="95" orientation="portrait" horizont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医療機関数・集団検診実施回数（区別）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2022-09-01T05:34:20Z</dcterms:created>
  <dcterms:modified xsi:type="dcterms:W3CDTF">2023-03-14T01:44:28Z</dcterms:modified>
</cp:coreProperties>
</file>