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XHL0AC\share\作業中\●公営企業会計\29年度\04 調査・照会・通知\180125  ○（済）平成28年度決算「経営比較分析表」の分析等について\03_各局から\01_自動車事業\財政課修正\"/>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BF9" i="4" s="1"/>
  <c r="AI6" i="5"/>
  <c r="BA9" i="4" s="1"/>
  <c r="AH6" i="5"/>
  <c r="AV9" i="4" s="1"/>
  <c r="AG6" i="5"/>
  <c r="AF6" i="5"/>
  <c r="AE6" i="5"/>
  <c r="BF8" i="4" s="1"/>
  <c r="AD6" i="5"/>
  <c r="BA8" i="4" s="1"/>
  <c r="AC6" i="5"/>
  <c r="AB6" i="5"/>
  <c r="AA6" i="5"/>
  <c r="Z12" i="4" s="1"/>
  <c r="Z6" i="5"/>
  <c r="R12" i="4" s="1"/>
  <c r="Y6" i="5"/>
  <c r="X6" i="5"/>
  <c r="W6" i="5"/>
  <c r="Z10" i="4" s="1"/>
  <c r="V6" i="5"/>
  <c r="U6" i="5"/>
  <c r="T6" i="5"/>
  <c r="S6" i="5"/>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R10" i="4"/>
  <c r="J10" i="4"/>
  <c r="B10" i="4"/>
  <c r="BK9" i="4"/>
  <c r="AQ9" i="4"/>
  <c r="BK8" i="4"/>
  <c r="AV8" i="4"/>
  <c r="AQ8" i="4"/>
  <c r="R8" i="4"/>
  <c r="J8" i="4"/>
  <c r="FI16" i="5" l="1"/>
  <c r="DU16" i="5"/>
  <c r="BK16" i="5"/>
  <c r="AO11" i="5"/>
  <c r="EE10" i="5"/>
  <c r="CG10" i="5"/>
  <c r="CG17" i="5"/>
  <c r="EE16" i="5"/>
  <c r="BV16" i="5"/>
  <c r="EY16" i="5"/>
  <c r="DK16" i="5"/>
  <c r="AZ16" i="5"/>
  <c r="FI10" i="5"/>
  <c r="DU10" i="5"/>
  <c r="BV10" i="5"/>
  <c r="AO17" i="5"/>
  <c r="EO10" i="5"/>
  <c r="DA10" i="5"/>
  <c r="AZ10" i="5"/>
  <c r="EO16" i="5"/>
  <c r="DA16" i="5"/>
  <c r="EY10" i="5"/>
  <c r="DK10" i="5"/>
  <c r="BK10" i="5"/>
  <c r="BK7" i="4"/>
  <c r="AL11" i="5"/>
  <c r="BH16" i="5"/>
  <c r="K10" i="5"/>
  <c r="AW10" i="5"/>
  <c r="CX10" i="5"/>
  <c r="EL10" i="5"/>
  <c r="BS16" i="5"/>
  <c r="EB16" i="5"/>
  <c r="AL17" i="5"/>
  <c r="CD17" i="5"/>
  <c r="CD10" i="5"/>
  <c r="EB10" i="5"/>
  <c r="DR16" i="5"/>
  <c r="FF16" i="5"/>
  <c r="AV7" i="4"/>
  <c r="L10" i="5"/>
  <c r="BH10" i="5"/>
  <c r="DH10" i="5"/>
  <c r="EV10" i="5"/>
  <c r="CX16" i="5"/>
  <c r="EL16" i="5"/>
  <c r="I10" i="5"/>
  <c r="BS10" i="5"/>
  <c r="DR10" i="5"/>
  <c r="FF10" i="5"/>
  <c r="AW16" i="5"/>
  <c r="DH16" i="5"/>
  <c r="EM16" i="5" l="1"/>
  <c r="CY16" i="5"/>
  <c r="EW10" i="5"/>
  <c r="DI10" i="5"/>
  <c r="BI10" i="5"/>
  <c r="BA7" i="4"/>
  <c r="DI16" i="5"/>
  <c r="AX16" i="5"/>
  <c r="FG10" i="5"/>
  <c r="DS10" i="5"/>
  <c r="CE17" i="5"/>
  <c r="AM17" i="5"/>
  <c r="EC16" i="5"/>
  <c r="BT16" i="5"/>
  <c r="EM10" i="5"/>
  <c r="CY10" i="5"/>
  <c r="AX10" i="5"/>
  <c r="FG16" i="5"/>
  <c r="DS16" i="5"/>
  <c r="BI16" i="5"/>
  <c r="AM11" i="5"/>
  <c r="EC10" i="5"/>
  <c r="CE10" i="5"/>
  <c r="EW16" i="5"/>
  <c r="BT10" i="5"/>
  <c r="FE16" i="5"/>
  <c r="DQ16" i="5"/>
  <c r="BG16" i="5"/>
  <c r="AK11" i="5"/>
  <c r="EA10" i="5"/>
  <c r="CC10" i="5"/>
  <c r="AK17" i="5"/>
  <c r="EK10" i="5"/>
  <c r="CW10" i="5"/>
  <c r="EU16" i="5"/>
  <c r="DG16" i="5"/>
  <c r="AV16" i="5"/>
  <c r="FE10" i="5"/>
  <c r="DQ10" i="5"/>
  <c r="BR10" i="5"/>
  <c r="BR16" i="5"/>
  <c r="EK16" i="5"/>
  <c r="CW16" i="5"/>
  <c r="EU10" i="5"/>
  <c r="DG10" i="5"/>
  <c r="BG10" i="5"/>
  <c r="AQ7" i="4"/>
  <c r="CC17" i="5"/>
  <c r="EA16" i="5"/>
  <c r="AV10" i="5"/>
  <c r="CF17" i="5"/>
  <c r="AN17" i="5"/>
  <c r="ED16" i="5"/>
  <c r="BU16" i="5"/>
  <c r="EN10" i="5"/>
  <c r="CZ10" i="5"/>
  <c r="AY10" i="5"/>
  <c r="BJ10" i="5"/>
  <c r="FH16" i="5"/>
  <c r="DT16" i="5"/>
  <c r="BJ16" i="5"/>
  <c r="AN11" i="5"/>
  <c r="ED10" i="5"/>
  <c r="CF10" i="5"/>
  <c r="EN16" i="5"/>
  <c r="BF7" i="4"/>
  <c r="EX16" i="5"/>
  <c r="DJ16" i="5"/>
  <c r="AY16" i="5"/>
  <c r="FH10" i="5"/>
  <c r="DT10" i="5"/>
  <c r="BU10" i="5"/>
  <c r="CZ16" i="5"/>
  <c r="EX10" i="5"/>
  <c r="DJ10" i="5"/>
</calcChain>
</file>

<file path=xl/sharedStrings.xml><?xml version="1.0" encoding="utf-8"?>
<sst xmlns="http://schemas.openxmlformats.org/spreadsheetml/2006/main" count="317" uniqueCount="128">
  <si>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</si>
  <si>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</si>
  <si>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</si>
  <si>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</si>
  <si>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</si>
  <si>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</si>
  <si>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</si>
  <si>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</si>
  <si>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</si>
  <si>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</si>
  <si>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</si>
  <si>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</si>
  <si>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</si>
  <si>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</si>
  <si>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</si>
  <si>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</si>
  <si>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</si>
  <si>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</si>
  <si>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</si>
  <si>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</si>
  <si>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</si>
  <si>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</si>
  <si>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</si>
  <si>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</si>
  <si>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</si>
  <si>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</si>
  <si>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</si>
  <si>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</si>
  <si>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</si>
  <si>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</si>
  <si>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</si>
  <si>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</si>
  <si>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</si>
  <si>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</si>
  <si>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</si>
  <si>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</si>
  <si>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</si>
  <si>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</si>
  <si>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</si>
  <si>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</si>
  <si>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</si>
  <si>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</si>
  <si>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</si>
  <si>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</si>
  <si>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</si>
  <si>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</si>
  <si>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</si>
  <si>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</si>
  <si>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</si>
  <si>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</si>
  <si>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</si>
  <si>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</si>
  <si>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</si>
  <si>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</si>
  <si>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</si>
  <si>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</si>
  <si>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</si>
  <si>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</si>
  <si>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</si>
  <si>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</si>
  <si>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</si>
  <si>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</si>
  <si>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</si>
  <si>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</si>
  <si>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</si>
  <si>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</si>
  <si>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</si>
  <si>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</si>
  <si>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</si>
  <si>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</si>
  <si>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</si>
  <si>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</si>
  <si>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</si>
  <si>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</si>
  <si>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</si>
  <si>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</si>
  <si>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</si>
  <si>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</si>
  <si>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</si>
  <si>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</si>
  <si>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</si>
  <si>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</si>
  <si>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</si>
  <si>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</si>
  <si>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</si>
  <si>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</si>
  <si>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</si>
  <si>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</si>
  <si>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</si>
  <si>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141003</t>
  </si>
  <si>
    <t>46</t>
  </si>
  <si>
    <t>03</t>
  </si>
  <si>
    <t>3</t>
  </si>
  <si>
    <t>000</t>
  </si>
  <si>
    <t>神奈川県　横浜市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</si>
  <si>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</si>
  <si>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</si>
  <si>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</si>
  <si>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</si>
  <si>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</si>
  <si>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</si>
  <si>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</si>
  <si>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</si>
  <si>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</si>
  <si>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</si>
  <si>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</si>
  <si>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</si>
  <si>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</si>
  <si>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</si>
  <si>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</si>
  <si>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</si>
  <si>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</si>
  <si>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</si>
  <si>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</si>
  <si>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</si>
  <si>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</si>
  <si>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</si>
  <si>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</si>
  <si>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</si>
  <si>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</si>
  <si>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</si>
  <si>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</si>
  <si>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</si>
  <si>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</si>
  <si>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①走行キロ当たりの収入、②走行キロ当たりの運送
　原価及び③走行キロ当たり人件費は、運行エリア
　が異なることから単純比較はできないものの、民
　間事業者平均より高い傾向にあります。
　　なお、横浜市では、自主自立の経営を確立させ
　るため、公民較差を縮小した新たな給料表を導入
　しました。
④乗車効率は、公営企業平均より高い傾向にありま
　す。横浜市では、お客様に市営バスを選んでいた
　だくため、お客様の利便性を向上させる取組とし
　て定時性向上をはじめとする、ダイヤ改正を実施
　しております。</t>
    <phoneticPr fontId="4"/>
  </si>
  <si>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今後も安全確保を最優先に、「市営交通　中期経営計画（平成27年度～30年度）」や今後策定を予定している経営戦略に基づいて、お客様サービスのさらなる向上、老朽化した施設・設備への計画的な投資、安定的な事業運営を継続することで、持続的に安全・確実・快適な交通サービスを提供し、市民のみなさまに信頼される公営企業を目指してまいります。</t>
    <rPh sb="203" eb="206">
      <t>アンテイテキ</t>
    </rPh>
    <rPh sb="207" eb="209">
      <t>ジギョウ</t>
    </rPh>
    <rPh sb="209" eb="211">
      <t>ウンエイ</t>
    </rPh>
    <rPh sb="212" eb="214">
      <t>ケイゾク</t>
    </rPh>
    <rPh sb="220" eb="222">
      <t>ジゾク</t>
    </rPh>
    <rPh sb="244" eb="246">
      <t>シミン</t>
    </rPh>
    <rPh sb="252" eb="254">
      <t>シンライ</t>
    </rPh>
    <rPh sb="257" eb="259">
      <t>コウエイ</t>
    </rPh>
    <rPh sb="259" eb="261">
      <t>キギョウ</t>
    </rPh>
    <rPh sb="262" eb="264">
      <t>メザ</t>
    </rPh>
    <phoneticPr fontId="4"/>
  </si>
  <si>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①経常収支比率は、前年度に比べ減少したものの
　100％以上を維持しており、健全な事業運営を
　行っています。
②営業収支比率は、前年度に比べ減少したものの
　100％以上を維持しており、健全な事業運営を
　行っています。
③財務の安全性を示す流動比率は、概ね200％を
　超えており、健全な事業運営を行っています。
④累積欠損金比率は、26年度の会計制度の見直しに
　伴い発生した累積欠損金が、利益計上により減少
　傾向にあります。
⑤利用者１回当たり他会計負担金は、他の公営企業
　と比べ低い傾向にあり、任意補助金に頼らない、
　自主自立の経営を持続しています。
⑥利用者１回当たり運行経費は、他の公営企業と比
　べ低い傾向にあります。
⑦任意補助金に頼らない、自主自立の経営を持続
　していることから、他会計負担比率は、他の公営
　企業と比べ低い傾向にあります。
⑧企業債残高対料金収入比率は、他の公営企業に
　比べ低い傾向にあり、また、企業債の計画的な償
　還により、減少傾向にあります。
⑨有形固定資産減価償却率は、概ね他の公営企業と
　同水準にあります。今後、老朽化している施設へ
　の計画的投資が必要です。</t>
    <rPh sb="124" eb="127">
      <t>ゼンネンド</t>
    </rPh>
    <rPh sb="128" eb="129">
      <t>クラ</t>
    </rPh>
    <rPh sb="130" eb="132">
      <t>ゲンショウ</t>
    </rPh>
    <rPh sb="228" eb="230">
      <t>ザイム</t>
    </rPh>
    <rPh sb="231" eb="234">
      <t>アンゼンセイ</t>
    </rPh>
    <rPh sb="235" eb="236">
      <t>シメ</t>
    </rPh>
    <rPh sb="243" eb="244">
      <t>オオム</t>
    </rPh>
    <rPh sb="252" eb="253">
      <t>コ</t>
    </rPh>
    <rPh sb="437" eb="439">
      <t>ニンイ</t>
    </rPh>
    <rPh sb="439" eb="442">
      <t>ホジョキン</t>
    </rPh>
    <rPh sb="443" eb="444">
      <t>タヨ</t>
    </rPh>
    <rPh sb="448" eb="450">
      <t>ジシュ</t>
    </rPh>
    <rPh sb="450" eb="452">
      <t>ジリツ</t>
    </rPh>
    <rPh sb="453" eb="455">
      <t>ケイエイ</t>
    </rPh>
    <rPh sb="456" eb="458">
      <t>ジゾク</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</si>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</sst>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105.6</c:v>
                </c:pt>
                <c:pt idx="1">
                  <c:v>106.4</c:v>
                </c:pt>
                <c:pt idx="2">
                  <c:v>107.4</c:v>
                </c:pt>
                <c:pt idx="3">
                  <c:v>109.6</c:v>
                </c:pt>
                <c:pt idx="4">
                  <c:v>108.2</c:v>
                </c:pt>
              </c:numCache>
            </c:numRef>
          </c:val>
          <c:extLst>
            <c:ext xmlns:c16="http://schemas.microsoft.com/office/drawing/2014/chart" uri="{C3380CC4-5D6E-409C-BE32-E72D297353CC}">
              <c16:uniqueId val="{00000000-F745-4F01-AAEE-E53D04F8F17E}"/>
            </c:ext>
          </c:extLst>
        </c:ser>
        <c:dLbls>
          <c:showLegendKey val="0"/>
          <c:showVal val="0"/>
          <c:showCatName val="0"/>
          <c:showSerName val="0"/>
          <c:showPercent val="0"/>
          <c:showBubbleSize val="0"/>
        </c:dLbls>
        <c:gapWidth val="180"/>
        <c:overlap val="-90"/>
        <c:axId val="56422400"/>
        <c:axId val="5642393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c:ext xmlns:c16="http://schemas.microsoft.com/office/drawing/2014/chart" uri="{C3380CC4-5D6E-409C-BE32-E72D297353CC}">
              <c16:uniqueId val="{00000001-F745-4F01-AAEE-E53D04F8F17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745-4F01-AAEE-E53D04F8F17E}"/>
            </c:ext>
          </c:extLst>
        </c:ser>
        <c:dLbls>
          <c:showLegendKey val="0"/>
          <c:showVal val="0"/>
          <c:showCatName val="0"/>
          <c:showSerName val="0"/>
          <c:showPercent val="0"/>
          <c:showBubbleSize val="0"/>
        </c:dLbls>
        <c:marker val="1"/>
        <c:smooth val="0"/>
        <c:axId val="56422400"/>
        <c:axId val="56423936"/>
      </c:lineChart>
      <c:catAx>
        <c:axId val="56422400"/>
        <c:scaling>
          <c:orientation val="minMax"/>
        </c:scaling>
        <c:delete val="0"/>
        <c:axPos val="b"/>
        <c:numFmt formatCode="ge" sourceLinked="1"/>
        <c:majorTickMark val="none"/>
        <c:minorTickMark val="none"/>
        <c:tickLblPos val="none"/>
        <c:crossAx val="56423936"/>
        <c:crosses val="autoZero"/>
        <c:auto val="0"/>
        <c:lblAlgn val="ctr"/>
        <c:lblOffset val="100"/>
        <c:noMultiLvlLbl val="1"/>
      </c:catAx>
      <c:valAx>
        <c:axId val="5642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6422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754.57</c:v>
                </c:pt>
                <c:pt idx="1">
                  <c:v>769.61</c:v>
                </c:pt>
                <c:pt idx="2">
                  <c:v>774.7</c:v>
                </c:pt>
                <c:pt idx="3">
                  <c:v>780.53</c:v>
                </c:pt>
                <c:pt idx="4">
                  <c:v>784.83</c:v>
                </c:pt>
              </c:numCache>
            </c:numRef>
          </c:val>
          <c:extLst>
            <c:ext xmlns:c16="http://schemas.microsoft.com/office/drawing/2014/chart" uri="{C3380CC4-5D6E-409C-BE32-E72D297353CC}">
              <c16:uniqueId val="{00000000-DB42-4DBF-A1CF-A2059F24D7FC}"/>
            </c:ext>
          </c:extLst>
        </c:ser>
        <c:dLbls>
          <c:showLegendKey val="0"/>
          <c:showVal val="0"/>
          <c:showCatName val="0"/>
          <c:showSerName val="0"/>
          <c:showPercent val="0"/>
          <c:showBubbleSize val="0"/>
        </c:dLbls>
        <c:gapWidth val="180"/>
        <c:overlap val="-90"/>
        <c:axId val="126347520"/>
        <c:axId val="12634969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extLst>
            <c:ext xmlns:c16="http://schemas.microsoft.com/office/drawing/2014/chart" uri="{C3380CC4-5D6E-409C-BE32-E72D297353CC}">
              <c16:uniqueId val="{00000001-DB42-4DBF-A1CF-A2059F24D7FC}"/>
            </c:ext>
          </c:extLst>
        </c:ser>
        <c:dLbls>
          <c:showLegendKey val="0"/>
          <c:showVal val="0"/>
          <c:showCatName val="0"/>
          <c:showSerName val="0"/>
          <c:showPercent val="0"/>
          <c:showBubbleSize val="0"/>
        </c:dLbls>
        <c:marker val="1"/>
        <c:smooth val="0"/>
        <c:axId val="126347520"/>
        <c:axId val="126349696"/>
      </c:lineChart>
      <c:catAx>
        <c:axId val="126347520"/>
        <c:scaling>
          <c:orientation val="minMax"/>
        </c:scaling>
        <c:delete val="0"/>
        <c:axPos val="b"/>
        <c:numFmt formatCode="ge" sourceLinked="1"/>
        <c:majorTickMark val="none"/>
        <c:minorTickMark val="none"/>
        <c:tickLblPos val="none"/>
        <c:crossAx val="126349696"/>
        <c:crosses val="autoZero"/>
        <c:auto val="0"/>
        <c:lblAlgn val="ctr"/>
        <c:lblOffset val="100"/>
        <c:noMultiLvlLbl val="1"/>
      </c:catAx>
      <c:valAx>
        <c:axId val="1263496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347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19.5</c:v>
                </c:pt>
                <c:pt idx="1">
                  <c:v>19.899999999999999</c:v>
                </c:pt>
                <c:pt idx="2">
                  <c:v>20</c:v>
                </c:pt>
                <c:pt idx="3">
                  <c:v>20.100000000000001</c:v>
                </c:pt>
                <c:pt idx="4">
                  <c:v>20</c:v>
                </c:pt>
              </c:numCache>
            </c:numRef>
          </c:val>
          <c:extLst>
            <c:ext xmlns:c16="http://schemas.microsoft.com/office/drawing/2014/chart" uri="{C3380CC4-5D6E-409C-BE32-E72D297353CC}">
              <c16:uniqueId val="{00000000-65E5-48B7-990C-5C7EF7F07B1B}"/>
            </c:ext>
          </c:extLst>
        </c:ser>
        <c:dLbls>
          <c:showLegendKey val="0"/>
          <c:showVal val="0"/>
          <c:showCatName val="0"/>
          <c:showSerName val="0"/>
          <c:showPercent val="0"/>
          <c:showBubbleSize val="0"/>
        </c:dLbls>
        <c:gapWidth val="180"/>
        <c:overlap val="-90"/>
        <c:axId val="126464768"/>
        <c:axId val="126466688"/>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c:ext xmlns:c16="http://schemas.microsoft.com/office/drawing/2014/chart" uri="{C3380CC4-5D6E-409C-BE32-E72D297353CC}">
              <c16:uniqueId val="{00000001-65E5-48B7-990C-5C7EF7F07B1B}"/>
            </c:ext>
          </c:extLst>
        </c:ser>
        <c:dLbls>
          <c:showLegendKey val="0"/>
          <c:showVal val="0"/>
          <c:showCatName val="0"/>
          <c:showSerName val="0"/>
          <c:showPercent val="0"/>
          <c:showBubbleSize val="0"/>
        </c:dLbls>
        <c:marker val="1"/>
        <c:smooth val="0"/>
        <c:axId val="126464768"/>
        <c:axId val="126466688"/>
      </c:lineChart>
      <c:catAx>
        <c:axId val="126464768"/>
        <c:scaling>
          <c:orientation val="minMax"/>
        </c:scaling>
        <c:delete val="0"/>
        <c:axPos val="b"/>
        <c:numFmt formatCode="ge" sourceLinked="1"/>
        <c:majorTickMark val="none"/>
        <c:minorTickMark val="none"/>
        <c:tickLblPos val="none"/>
        <c:crossAx val="126466688"/>
        <c:crosses val="autoZero"/>
        <c:auto val="0"/>
        <c:lblAlgn val="ctr"/>
        <c:lblOffset val="100"/>
        <c:noMultiLvlLbl val="1"/>
      </c:catAx>
      <c:valAx>
        <c:axId val="12646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464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38.5</c:v>
                </c:pt>
                <c:pt idx="3">
                  <c:v>9.1999999999999993</c:v>
                </c:pt>
                <c:pt idx="4">
                  <c:v>1.2</c:v>
                </c:pt>
              </c:numCache>
            </c:numRef>
          </c:val>
          <c:extLst>
            <c:ext xmlns:c16="http://schemas.microsoft.com/office/drawing/2014/chart" uri="{C3380CC4-5D6E-409C-BE32-E72D297353CC}">
              <c16:uniqueId val="{00000000-2D0E-41E6-9F35-D71B9BD89B9C}"/>
            </c:ext>
          </c:extLst>
        </c:ser>
        <c:dLbls>
          <c:showLegendKey val="0"/>
          <c:showVal val="0"/>
          <c:showCatName val="0"/>
          <c:showSerName val="0"/>
          <c:showPercent val="0"/>
          <c:showBubbleSize val="0"/>
        </c:dLbls>
        <c:gapWidth val="180"/>
        <c:overlap val="-90"/>
        <c:axId val="126475648"/>
        <c:axId val="12650240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c:ext xmlns:c16="http://schemas.microsoft.com/office/drawing/2014/chart" uri="{C3380CC4-5D6E-409C-BE32-E72D297353CC}">
              <c16:uniqueId val="{00000001-2D0E-41E6-9F35-D71B9BD89B9C}"/>
            </c:ext>
          </c:extLst>
        </c:ser>
        <c:dLbls>
          <c:showLegendKey val="0"/>
          <c:showVal val="0"/>
          <c:showCatName val="0"/>
          <c:showSerName val="0"/>
          <c:showPercent val="0"/>
          <c:showBubbleSize val="0"/>
        </c:dLbls>
        <c:marker val="1"/>
        <c:smooth val="0"/>
        <c:axId val="126475648"/>
        <c:axId val="126502400"/>
      </c:lineChart>
      <c:catAx>
        <c:axId val="126475648"/>
        <c:scaling>
          <c:orientation val="minMax"/>
        </c:scaling>
        <c:delete val="0"/>
        <c:axPos val="b"/>
        <c:numFmt formatCode="ge" sourceLinked="1"/>
        <c:majorTickMark val="none"/>
        <c:minorTickMark val="none"/>
        <c:tickLblPos val="none"/>
        <c:crossAx val="126502400"/>
        <c:crosses val="autoZero"/>
        <c:auto val="0"/>
        <c:lblAlgn val="ctr"/>
        <c:lblOffset val="100"/>
        <c:noMultiLvlLbl val="1"/>
      </c:catAx>
      <c:valAx>
        <c:axId val="12650240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475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101.9</c:v>
                </c:pt>
                <c:pt idx="1">
                  <c:v>102.5</c:v>
                </c:pt>
                <c:pt idx="2">
                  <c:v>103.6</c:v>
                </c:pt>
                <c:pt idx="3">
                  <c:v>106.3</c:v>
                </c:pt>
                <c:pt idx="4">
                  <c:v>102.5</c:v>
                </c:pt>
              </c:numCache>
            </c:numRef>
          </c:val>
          <c:extLst>
            <c:ext xmlns:c16="http://schemas.microsoft.com/office/drawing/2014/chart" uri="{C3380CC4-5D6E-409C-BE32-E72D297353CC}">
              <c16:uniqueId val="{00000000-CDB7-4CB9-B7B7-C25124535BBB}"/>
            </c:ext>
          </c:extLst>
        </c:ser>
        <c:dLbls>
          <c:showLegendKey val="0"/>
          <c:showVal val="0"/>
          <c:showCatName val="0"/>
          <c:showSerName val="0"/>
          <c:showPercent val="0"/>
          <c:showBubbleSize val="0"/>
        </c:dLbls>
        <c:gapWidth val="180"/>
        <c:overlap val="-90"/>
        <c:axId val="124682624"/>
        <c:axId val="12468416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c:ext xmlns:c16="http://schemas.microsoft.com/office/drawing/2014/chart" uri="{C3380CC4-5D6E-409C-BE32-E72D297353CC}">
              <c16:uniqueId val="{00000001-CDB7-4CB9-B7B7-C25124535BB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DB7-4CB9-B7B7-C25124535BBB}"/>
            </c:ext>
          </c:extLst>
        </c:ser>
        <c:dLbls>
          <c:showLegendKey val="0"/>
          <c:showVal val="0"/>
          <c:showCatName val="0"/>
          <c:showSerName val="0"/>
          <c:showPercent val="0"/>
          <c:showBubbleSize val="0"/>
        </c:dLbls>
        <c:marker val="1"/>
        <c:smooth val="0"/>
        <c:axId val="124682624"/>
        <c:axId val="124684160"/>
      </c:lineChart>
      <c:catAx>
        <c:axId val="124682624"/>
        <c:scaling>
          <c:orientation val="minMax"/>
        </c:scaling>
        <c:delete val="0"/>
        <c:axPos val="b"/>
        <c:numFmt formatCode="ge" sourceLinked="1"/>
        <c:majorTickMark val="none"/>
        <c:minorTickMark val="none"/>
        <c:tickLblPos val="none"/>
        <c:crossAx val="124684160"/>
        <c:crosses val="autoZero"/>
        <c:auto val="0"/>
        <c:lblAlgn val="ctr"/>
        <c:lblOffset val="100"/>
        <c:noMultiLvlLbl val="1"/>
      </c:catAx>
      <c:valAx>
        <c:axId val="12468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682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331.9</c:v>
                </c:pt>
                <c:pt idx="1">
                  <c:v>328.9</c:v>
                </c:pt>
                <c:pt idx="2">
                  <c:v>190.6</c:v>
                </c:pt>
                <c:pt idx="3">
                  <c:v>220.2</c:v>
                </c:pt>
                <c:pt idx="4">
                  <c:v>251.2</c:v>
                </c:pt>
              </c:numCache>
            </c:numRef>
          </c:val>
          <c:extLst>
            <c:ext xmlns:c16="http://schemas.microsoft.com/office/drawing/2014/chart" uri="{C3380CC4-5D6E-409C-BE32-E72D297353CC}">
              <c16:uniqueId val="{00000000-007C-47B7-AB96-ED74D1E19741}"/>
            </c:ext>
          </c:extLst>
        </c:ser>
        <c:dLbls>
          <c:showLegendKey val="0"/>
          <c:showVal val="0"/>
          <c:showCatName val="0"/>
          <c:showSerName val="0"/>
          <c:showPercent val="0"/>
          <c:showBubbleSize val="0"/>
        </c:dLbls>
        <c:gapWidth val="180"/>
        <c:overlap val="-90"/>
        <c:axId val="124866944"/>
        <c:axId val="12486848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c:ext xmlns:c16="http://schemas.microsoft.com/office/drawing/2014/chart" uri="{C3380CC4-5D6E-409C-BE32-E72D297353CC}">
              <c16:uniqueId val="{00000001-007C-47B7-AB96-ED74D1E1974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07C-47B7-AB96-ED74D1E19741}"/>
            </c:ext>
          </c:extLst>
        </c:ser>
        <c:dLbls>
          <c:showLegendKey val="0"/>
          <c:showVal val="0"/>
          <c:showCatName val="0"/>
          <c:showSerName val="0"/>
          <c:showPercent val="0"/>
          <c:showBubbleSize val="0"/>
        </c:dLbls>
        <c:marker val="1"/>
        <c:smooth val="0"/>
        <c:axId val="124866944"/>
        <c:axId val="124868480"/>
      </c:lineChart>
      <c:catAx>
        <c:axId val="124866944"/>
        <c:scaling>
          <c:orientation val="minMax"/>
        </c:scaling>
        <c:delete val="0"/>
        <c:axPos val="b"/>
        <c:numFmt formatCode="ge" sourceLinked="1"/>
        <c:majorTickMark val="none"/>
        <c:minorTickMark val="none"/>
        <c:tickLblPos val="none"/>
        <c:crossAx val="124868480"/>
        <c:crosses val="autoZero"/>
        <c:auto val="0"/>
        <c:lblAlgn val="ctr"/>
        <c:lblOffset val="100"/>
        <c:noMultiLvlLbl val="1"/>
      </c:catAx>
      <c:valAx>
        <c:axId val="12486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866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3.8</c:v>
                </c:pt>
                <c:pt idx="1">
                  <c:v>4.5999999999999996</c:v>
                </c:pt>
                <c:pt idx="2">
                  <c:v>2.9</c:v>
                </c:pt>
                <c:pt idx="3">
                  <c:v>2.5</c:v>
                </c:pt>
                <c:pt idx="4">
                  <c:v>5.5</c:v>
                </c:pt>
              </c:numCache>
            </c:numRef>
          </c:val>
          <c:extLst>
            <c:ext xmlns:c16="http://schemas.microsoft.com/office/drawing/2014/chart" uri="{C3380CC4-5D6E-409C-BE32-E72D297353CC}">
              <c16:uniqueId val="{00000000-9EE4-4945-9774-B3C3B32DF54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161.30000000000001</c:v>
                </c:pt>
                <c:pt idx="1">
                  <c:v>160.4</c:v>
                </c:pt>
                <c:pt idx="2">
                  <c:v>156.4</c:v>
                </c:pt>
                <c:pt idx="3">
                  <c:v>152.69999999999999</c:v>
                </c:pt>
                <c:pt idx="4">
                  <c:v>157.9</c:v>
                </c:pt>
              </c:numCache>
            </c:numRef>
          </c:val>
          <c:extLst>
            <c:ext xmlns:c16="http://schemas.microsoft.com/office/drawing/2014/chart" uri="{C3380CC4-5D6E-409C-BE32-E72D297353CC}">
              <c16:uniqueId val="{00000001-9EE4-4945-9774-B3C3B32DF547}"/>
            </c:ext>
          </c:extLst>
        </c:ser>
        <c:dLbls>
          <c:showLegendKey val="0"/>
          <c:showVal val="0"/>
          <c:showCatName val="0"/>
          <c:showSerName val="0"/>
          <c:showPercent val="0"/>
          <c:showBubbleSize val="0"/>
        </c:dLbls>
        <c:gapWidth val="150"/>
        <c:axId val="126095360"/>
        <c:axId val="12609728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c:ext xmlns:c16="http://schemas.microsoft.com/office/drawing/2014/chart" uri="{C3380CC4-5D6E-409C-BE32-E72D297353CC}">
              <c16:uniqueId val="{00000002-9EE4-4945-9774-B3C3B32DF547}"/>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c:ext xmlns:c16="http://schemas.microsoft.com/office/drawing/2014/chart" uri="{C3380CC4-5D6E-409C-BE32-E72D297353CC}">
              <c16:uniqueId val="{00000003-9EE4-4945-9774-B3C3B32DF547}"/>
            </c:ext>
          </c:extLst>
        </c:ser>
        <c:dLbls>
          <c:showLegendKey val="0"/>
          <c:showVal val="0"/>
          <c:showCatName val="0"/>
          <c:showSerName val="0"/>
          <c:showPercent val="0"/>
          <c:showBubbleSize val="0"/>
        </c:dLbls>
        <c:marker val="1"/>
        <c:smooth val="0"/>
        <c:axId val="126095360"/>
        <c:axId val="126097280"/>
      </c:lineChart>
      <c:catAx>
        <c:axId val="126095360"/>
        <c:scaling>
          <c:orientation val="minMax"/>
        </c:scaling>
        <c:delete val="0"/>
        <c:axPos val="b"/>
        <c:numFmt formatCode="ge" sourceLinked="1"/>
        <c:majorTickMark val="none"/>
        <c:minorTickMark val="none"/>
        <c:tickLblPos val="none"/>
        <c:crossAx val="126097280"/>
        <c:crosses val="autoZero"/>
        <c:auto val="0"/>
        <c:lblAlgn val="ctr"/>
        <c:lblOffset val="100"/>
        <c:noMultiLvlLbl val="1"/>
      </c:catAx>
      <c:valAx>
        <c:axId val="126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2.2999999999999998</c:v>
                </c:pt>
                <c:pt idx="1">
                  <c:v>2.9</c:v>
                </c:pt>
                <c:pt idx="2">
                  <c:v>1.8</c:v>
                </c:pt>
                <c:pt idx="3">
                  <c:v>1.6</c:v>
                </c:pt>
                <c:pt idx="4">
                  <c:v>3.5</c:v>
                </c:pt>
              </c:numCache>
            </c:numRef>
          </c:val>
          <c:extLst>
            <c:ext xmlns:c16="http://schemas.microsoft.com/office/drawing/2014/chart" uri="{C3380CC4-5D6E-409C-BE32-E72D297353CC}">
              <c16:uniqueId val="{00000000-9A8A-485F-B23F-2450D470BE19}"/>
            </c:ext>
          </c:extLst>
        </c:ser>
        <c:dLbls>
          <c:showLegendKey val="0"/>
          <c:showVal val="0"/>
          <c:showCatName val="0"/>
          <c:showSerName val="0"/>
          <c:showPercent val="0"/>
          <c:showBubbleSize val="0"/>
        </c:dLbls>
        <c:gapWidth val="180"/>
        <c:overlap val="-90"/>
        <c:axId val="126140416"/>
        <c:axId val="126142336"/>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c:ext xmlns:c16="http://schemas.microsoft.com/office/drawing/2014/chart" uri="{C3380CC4-5D6E-409C-BE32-E72D297353CC}">
              <c16:uniqueId val="{00000001-9A8A-485F-B23F-2450D470BE19}"/>
            </c:ext>
          </c:extLst>
        </c:ser>
        <c:dLbls>
          <c:showLegendKey val="0"/>
          <c:showVal val="0"/>
          <c:showCatName val="0"/>
          <c:showSerName val="0"/>
          <c:showPercent val="0"/>
          <c:showBubbleSize val="0"/>
        </c:dLbls>
        <c:marker val="1"/>
        <c:smooth val="0"/>
        <c:axId val="126140416"/>
        <c:axId val="126142336"/>
      </c:lineChart>
      <c:catAx>
        <c:axId val="126140416"/>
        <c:scaling>
          <c:orientation val="minMax"/>
        </c:scaling>
        <c:delete val="0"/>
        <c:axPos val="b"/>
        <c:numFmt formatCode="ge" sourceLinked="1"/>
        <c:majorTickMark val="none"/>
        <c:minorTickMark val="none"/>
        <c:tickLblPos val="none"/>
        <c:crossAx val="126142336"/>
        <c:crosses val="autoZero"/>
        <c:auto val="0"/>
        <c:lblAlgn val="ctr"/>
        <c:lblOffset val="100"/>
        <c:noMultiLvlLbl val="1"/>
      </c:catAx>
      <c:valAx>
        <c:axId val="12614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40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25.3</c:v>
                </c:pt>
                <c:pt idx="1">
                  <c:v>20.6</c:v>
                </c:pt>
                <c:pt idx="2">
                  <c:v>15.4</c:v>
                </c:pt>
                <c:pt idx="3">
                  <c:v>8.6999999999999993</c:v>
                </c:pt>
                <c:pt idx="4">
                  <c:v>4.5</c:v>
                </c:pt>
              </c:numCache>
            </c:numRef>
          </c:val>
          <c:extLst>
            <c:ext xmlns:c16="http://schemas.microsoft.com/office/drawing/2014/chart" uri="{C3380CC4-5D6E-409C-BE32-E72D297353CC}">
              <c16:uniqueId val="{00000000-4F66-4DEB-A098-FFC40B837986}"/>
            </c:ext>
          </c:extLst>
        </c:ser>
        <c:dLbls>
          <c:showLegendKey val="0"/>
          <c:showVal val="0"/>
          <c:showCatName val="0"/>
          <c:showSerName val="0"/>
          <c:showPercent val="0"/>
          <c:showBubbleSize val="0"/>
        </c:dLbls>
        <c:gapWidth val="180"/>
        <c:overlap val="-90"/>
        <c:axId val="126175488"/>
        <c:axId val="126181760"/>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c:ext xmlns:c16="http://schemas.microsoft.com/office/drawing/2014/chart" uri="{C3380CC4-5D6E-409C-BE32-E72D297353CC}">
              <c16:uniqueId val="{00000001-4F66-4DEB-A098-FFC40B837986}"/>
            </c:ext>
          </c:extLst>
        </c:ser>
        <c:dLbls>
          <c:showLegendKey val="0"/>
          <c:showVal val="0"/>
          <c:showCatName val="0"/>
          <c:showSerName val="0"/>
          <c:showPercent val="0"/>
          <c:showBubbleSize val="0"/>
        </c:dLbls>
        <c:marker val="1"/>
        <c:smooth val="0"/>
        <c:axId val="126175488"/>
        <c:axId val="126181760"/>
      </c:lineChart>
      <c:catAx>
        <c:axId val="126175488"/>
        <c:scaling>
          <c:orientation val="minMax"/>
        </c:scaling>
        <c:delete val="0"/>
        <c:axPos val="b"/>
        <c:numFmt formatCode="ge" sourceLinked="1"/>
        <c:majorTickMark val="none"/>
        <c:minorTickMark val="none"/>
        <c:tickLblPos val="none"/>
        <c:crossAx val="126181760"/>
        <c:crosses val="autoZero"/>
        <c:auto val="0"/>
        <c:lblAlgn val="ctr"/>
        <c:lblOffset val="100"/>
        <c:noMultiLvlLbl val="1"/>
      </c:catAx>
      <c:valAx>
        <c:axId val="12618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75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70.900000000000006</c:v>
                </c:pt>
                <c:pt idx="1">
                  <c:v>72.7</c:v>
                </c:pt>
                <c:pt idx="2">
                  <c:v>82.8</c:v>
                </c:pt>
                <c:pt idx="3">
                  <c:v>82.2</c:v>
                </c:pt>
                <c:pt idx="4">
                  <c:v>81.099999999999994</c:v>
                </c:pt>
              </c:numCache>
            </c:numRef>
          </c:val>
          <c:extLst>
            <c:ext xmlns:c16="http://schemas.microsoft.com/office/drawing/2014/chart" uri="{C3380CC4-5D6E-409C-BE32-E72D297353CC}">
              <c16:uniqueId val="{00000000-5B45-4E69-9D20-AF05722DDC01}"/>
            </c:ext>
          </c:extLst>
        </c:ser>
        <c:dLbls>
          <c:showLegendKey val="0"/>
          <c:showVal val="0"/>
          <c:showCatName val="0"/>
          <c:showSerName val="0"/>
          <c:showPercent val="0"/>
          <c:showBubbleSize val="0"/>
        </c:dLbls>
        <c:gapWidth val="180"/>
        <c:overlap val="-90"/>
        <c:axId val="126210816"/>
        <c:axId val="126212736"/>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c:ext xmlns:c16="http://schemas.microsoft.com/office/drawing/2014/chart" uri="{C3380CC4-5D6E-409C-BE32-E72D297353CC}">
              <c16:uniqueId val="{00000001-5B45-4E69-9D20-AF05722DDC01}"/>
            </c:ext>
          </c:extLst>
        </c:ser>
        <c:dLbls>
          <c:showLegendKey val="0"/>
          <c:showVal val="0"/>
          <c:showCatName val="0"/>
          <c:showSerName val="0"/>
          <c:showPercent val="0"/>
          <c:showBubbleSize val="0"/>
        </c:dLbls>
        <c:marker val="1"/>
        <c:smooth val="0"/>
        <c:axId val="126210816"/>
        <c:axId val="126212736"/>
      </c:lineChart>
      <c:catAx>
        <c:axId val="126210816"/>
        <c:scaling>
          <c:orientation val="minMax"/>
        </c:scaling>
        <c:delete val="0"/>
        <c:axPos val="b"/>
        <c:numFmt formatCode="ge" sourceLinked="1"/>
        <c:majorTickMark val="none"/>
        <c:minorTickMark val="none"/>
        <c:tickLblPos val="none"/>
        <c:crossAx val="126212736"/>
        <c:crosses val="autoZero"/>
        <c:auto val="0"/>
        <c:lblAlgn val="ctr"/>
        <c:lblOffset val="100"/>
        <c:noMultiLvlLbl val="1"/>
      </c:catAx>
      <c:valAx>
        <c:axId val="12621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10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488.39</c:v>
                </c:pt>
                <c:pt idx="1">
                  <c:v>489.88</c:v>
                </c:pt>
                <c:pt idx="2">
                  <c:v>491.35</c:v>
                </c:pt>
                <c:pt idx="3">
                  <c:v>491.64</c:v>
                </c:pt>
                <c:pt idx="4">
                  <c:v>520.83000000000004</c:v>
                </c:pt>
              </c:numCache>
            </c:numRef>
          </c:val>
          <c:extLst>
            <c:ext xmlns:c16="http://schemas.microsoft.com/office/drawing/2014/chart" uri="{C3380CC4-5D6E-409C-BE32-E72D297353CC}">
              <c16:uniqueId val="{00000000-19AF-47E2-9D42-B3AF6DB9CFE6}"/>
            </c:ext>
          </c:extLst>
        </c:ser>
        <c:dLbls>
          <c:showLegendKey val="0"/>
          <c:showVal val="0"/>
          <c:showCatName val="0"/>
          <c:showSerName val="0"/>
          <c:showPercent val="0"/>
          <c:showBubbleSize val="0"/>
        </c:dLbls>
        <c:gapWidth val="180"/>
        <c:overlap val="-90"/>
        <c:axId val="126256640"/>
        <c:axId val="126258560"/>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extLst>
            <c:ext xmlns:c16="http://schemas.microsoft.com/office/drawing/2014/chart" uri="{C3380CC4-5D6E-409C-BE32-E72D297353CC}">
              <c16:uniqueId val="{00000001-19AF-47E2-9D42-B3AF6DB9CFE6}"/>
            </c:ext>
          </c:extLst>
        </c:ser>
        <c:dLbls>
          <c:showLegendKey val="0"/>
          <c:showVal val="0"/>
          <c:showCatName val="0"/>
          <c:showSerName val="0"/>
          <c:showPercent val="0"/>
          <c:showBubbleSize val="0"/>
        </c:dLbls>
        <c:marker val="1"/>
        <c:smooth val="0"/>
        <c:axId val="126256640"/>
        <c:axId val="126258560"/>
      </c:lineChart>
      <c:catAx>
        <c:axId val="126256640"/>
        <c:scaling>
          <c:orientation val="minMax"/>
        </c:scaling>
        <c:delete val="0"/>
        <c:axPos val="b"/>
        <c:numFmt formatCode="ge" sourceLinked="1"/>
        <c:majorTickMark val="none"/>
        <c:minorTickMark val="none"/>
        <c:tickLblPos val="none"/>
        <c:crossAx val="126258560"/>
        <c:crosses val="autoZero"/>
        <c:auto val="0"/>
        <c:lblAlgn val="ctr"/>
        <c:lblOffset val="100"/>
        <c:noMultiLvlLbl val="1"/>
      </c:catAx>
      <c:valAx>
        <c:axId val="1262585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56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740.46</c:v>
                </c:pt>
                <c:pt idx="1">
                  <c:v>753.79</c:v>
                </c:pt>
                <c:pt idx="2">
                  <c:v>743.33</c:v>
                </c:pt>
                <c:pt idx="3">
                  <c:v>732.2</c:v>
                </c:pt>
                <c:pt idx="4">
                  <c:v>759.75</c:v>
                </c:pt>
              </c:numCache>
            </c:numRef>
          </c:val>
          <c:extLst>
            <c:ext xmlns:c16="http://schemas.microsoft.com/office/drawing/2014/chart" uri="{C3380CC4-5D6E-409C-BE32-E72D297353CC}">
              <c16:uniqueId val="{00000000-B111-4FA9-A2EB-4A0709B18E91}"/>
            </c:ext>
          </c:extLst>
        </c:ser>
        <c:dLbls>
          <c:showLegendKey val="0"/>
          <c:showVal val="0"/>
          <c:showCatName val="0"/>
          <c:showSerName val="0"/>
          <c:showPercent val="0"/>
          <c:showBubbleSize val="0"/>
        </c:dLbls>
        <c:gapWidth val="180"/>
        <c:overlap val="-90"/>
        <c:axId val="126270848"/>
        <c:axId val="12630988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extLst>
            <c:ext xmlns:c16="http://schemas.microsoft.com/office/drawing/2014/chart" uri="{C3380CC4-5D6E-409C-BE32-E72D297353CC}">
              <c16:uniqueId val="{00000001-B111-4FA9-A2EB-4A0709B18E91}"/>
            </c:ext>
          </c:extLst>
        </c:ser>
        <c:dLbls>
          <c:showLegendKey val="0"/>
          <c:showVal val="0"/>
          <c:showCatName val="0"/>
          <c:showSerName val="0"/>
          <c:showPercent val="0"/>
          <c:showBubbleSize val="0"/>
        </c:dLbls>
        <c:marker val="1"/>
        <c:smooth val="0"/>
        <c:axId val="126270848"/>
        <c:axId val="126309888"/>
      </c:lineChart>
      <c:catAx>
        <c:axId val="126270848"/>
        <c:scaling>
          <c:orientation val="minMax"/>
        </c:scaling>
        <c:delete val="0"/>
        <c:axPos val="b"/>
        <c:numFmt formatCode="ge" sourceLinked="1"/>
        <c:majorTickMark val="none"/>
        <c:minorTickMark val="none"/>
        <c:tickLblPos val="none"/>
        <c:crossAx val="126309888"/>
        <c:crosses val="autoZero"/>
        <c:auto val="0"/>
        <c:lblAlgn val="ctr"/>
        <c:lblOffset val="100"/>
        <c:noMultiLvlLbl val="1"/>
      </c:catAx>
      <c:valAx>
        <c:axId val="1263098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70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12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12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12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12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12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12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12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12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12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13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13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13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Z8" sqref="Z8:AG8"/>
    </sheetView>
  </sheetViews>
  <sheetFormatPr defaultColWidth="2.625" defaultRowHeight="13.5" x14ac:dyDescent="0.1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データ!O6</f>
        <v>神奈川県　横浜市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x14ac:dyDescent="0.15">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x14ac:dyDescent="0.15">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127</v>
      </c>
      <c r="AA8" s="100"/>
      <c r="AB8" s="100"/>
      <c r="AC8" s="100"/>
      <c r="AD8" s="100"/>
      <c r="AE8" s="100"/>
      <c r="AF8" s="100"/>
      <c r="AG8" s="101"/>
      <c r="AH8" s="4"/>
      <c r="AJ8" s="102" t="s">
        <v>5</v>
      </c>
      <c r="AK8" s="103"/>
      <c r="AL8" s="103"/>
      <c r="AM8" s="103"/>
      <c r="AN8" s="103"/>
      <c r="AO8" s="103"/>
      <c r="AP8" s="104"/>
      <c r="AQ8" s="105">
        <f>データ!AB6</f>
        <v>120670</v>
      </c>
      <c r="AR8" s="105"/>
      <c r="AS8" s="105"/>
      <c r="AT8" s="105"/>
      <c r="AU8" s="106"/>
      <c r="AV8" s="107">
        <f>データ!AC6</f>
        <v>121301</v>
      </c>
      <c r="AW8" s="105"/>
      <c r="AX8" s="105"/>
      <c r="AY8" s="105"/>
      <c r="AZ8" s="106"/>
      <c r="BA8" s="107">
        <f>データ!AD6</f>
        <v>121748</v>
      </c>
      <c r="BB8" s="105"/>
      <c r="BC8" s="105"/>
      <c r="BD8" s="105"/>
      <c r="BE8" s="106"/>
      <c r="BF8" s="107">
        <f>データ!AE6</f>
        <v>122714</v>
      </c>
      <c r="BG8" s="105"/>
      <c r="BH8" s="105"/>
      <c r="BI8" s="105"/>
      <c r="BJ8" s="106"/>
      <c r="BK8" s="107">
        <f>データ!AF6</f>
        <v>122461</v>
      </c>
      <c r="BL8" s="105"/>
      <c r="BM8" s="105"/>
      <c r="BN8" s="105"/>
      <c r="BO8" s="106"/>
      <c r="BS8" s="10"/>
      <c r="BT8" s="10"/>
      <c r="BU8" s="10"/>
      <c r="BV8" s="10"/>
      <c r="BW8" s="10"/>
      <c r="BX8" s="10"/>
      <c r="BY8" s="10"/>
    </row>
    <row r="9" spans="1:78" ht="18.75" customHeight="1" x14ac:dyDescent="0.15">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457253</v>
      </c>
      <c r="AR9" s="110"/>
      <c r="AS9" s="110"/>
      <c r="AT9" s="110"/>
      <c r="AU9" s="110"/>
      <c r="AV9" s="111">
        <f>データ!AH6</f>
        <v>561538</v>
      </c>
      <c r="AW9" s="112"/>
      <c r="AX9" s="112"/>
      <c r="AY9" s="112"/>
      <c r="AZ9" s="109"/>
      <c r="BA9" s="111">
        <f>データ!AI6</f>
        <v>349319</v>
      </c>
      <c r="BB9" s="112"/>
      <c r="BC9" s="112"/>
      <c r="BD9" s="112"/>
      <c r="BE9" s="109"/>
      <c r="BF9" s="111">
        <f>データ!AJ6</f>
        <v>307599</v>
      </c>
      <c r="BG9" s="112"/>
      <c r="BH9" s="112"/>
      <c r="BI9" s="112"/>
      <c r="BJ9" s="109"/>
      <c r="BK9" s="111">
        <f>データ!AK6</f>
        <v>677128</v>
      </c>
      <c r="BL9" s="112"/>
      <c r="BM9" s="112"/>
      <c r="BN9" s="112"/>
      <c r="BO9" s="109"/>
      <c r="BP9" s="11"/>
      <c r="BQ9" s="11"/>
      <c r="BR9" s="11"/>
      <c r="BS9" s="11"/>
      <c r="BT9" s="11"/>
      <c r="BU9" s="11"/>
      <c r="BV9" s="11"/>
      <c r="BW9" s="11"/>
      <c r="BX9" s="11"/>
      <c r="BY9" s="11"/>
    </row>
    <row r="10" spans="1:78" ht="18.399999999999999" customHeight="1" x14ac:dyDescent="0.15">
      <c r="A10" s="2"/>
      <c r="B10" s="113" t="str">
        <f>データ!T6</f>
        <v>-</v>
      </c>
      <c r="C10" s="114"/>
      <c r="D10" s="114"/>
      <c r="E10" s="114"/>
      <c r="F10" s="114"/>
      <c r="G10" s="114"/>
      <c r="H10" s="114"/>
      <c r="I10" s="115"/>
      <c r="J10" s="116">
        <f>データ!U6</f>
        <v>510.6</v>
      </c>
      <c r="K10" s="116"/>
      <c r="L10" s="116"/>
      <c r="M10" s="116"/>
      <c r="N10" s="116"/>
      <c r="O10" s="116"/>
      <c r="P10" s="116"/>
      <c r="Q10" s="116"/>
      <c r="R10" s="117">
        <f>データ!V6</f>
        <v>25572</v>
      </c>
      <c r="S10" s="117"/>
      <c r="T10" s="117"/>
      <c r="U10" s="117"/>
      <c r="V10" s="117"/>
      <c r="W10" s="117"/>
      <c r="X10" s="117"/>
      <c r="Y10" s="117"/>
      <c r="Z10" s="117">
        <f>データ!W6</f>
        <v>822</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x14ac:dyDescent="0.2">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x14ac:dyDescent="0.2">
      <c r="A12" s="2"/>
      <c r="B12" s="118">
        <f>データ!X6</f>
        <v>1354</v>
      </c>
      <c r="C12" s="119"/>
      <c r="D12" s="119"/>
      <c r="E12" s="119"/>
      <c r="F12" s="119"/>
      <c r="G12" s="119"/>
      <c r="H12" s="119"/>
      <c r="I12" s="120"/>
      <c r="J12" s="121">
        <f>データ!Y6</f>
        <v>18.399999999999999</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x14ac:dyDescent="0.2">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x14ac:dyDescent="0.15">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x14ac:dyDescent="0.2">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x14ac:dyDescent="0.15">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126</v>
      </c>
      <c r="BM17" s="130"/>
      <c r="BN17" s="130"/>
      <c r="BO17" s="130"/>
      <c r="BP17" s="130"/>
      <c r="BQ17" s="130"/>
      <c r="BR17" s="130"/>
      <c r="BS17" s="130"/>
      <c r="BT17" s="130"/>
      <c r="BU17" s="130"/>
      <c r="BV17" s="130"/>
      <c r="BW17" s="130"/>
      <c r="BX17" s="130"/>
      <c r="BY17" s="130"/>
      <c r="BZ17" s="131"/>
    </row>
    <row r="18" spans="1:78" ht="13.5" customHeight="1" x14ac:dyDescent="0.15">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3.5" customHeight="1" x14ac:dyDescent="0.15">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3.5" customHeight="1" x14ac:dyDescent="0.15">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3.5" customHeight="1" x14ac:dyDescent="0.15">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3.5" customHeight="1" x14ac:dyDescent="0.15">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3.5" customHeight="1" x14ac:dyDescent="0.15">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3.5" customHeight="1" x14ac:dyDescent="0.15">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3.5" customHeight="1" x14ac:dyDescent="0.15">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3.5" customHeight="1" x14ac:dyDescent="0.15">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3.5" customHeight="1" x14ac:dyDescent="0.15">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3.5" customHeight="1" x14ac:dyDescent="0.15">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3.5" customHeight="1" x14ac:dyDescent="0.15">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3.5" customHeight="1" x14ac:dyDescent="0.15">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3.5" customHeight="1" x14ac:dyDescent="0.15">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3.5" customHeight="1" x14ac:dyDescent="0.15">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3.5" customHeight="1" x14ac:dyDescent="0.15">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3.5" customHeight="1" x14ac:dyDescent="0.15">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3.5" customHeight="1" x14ac:dyDescent="0.15">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3.5" customHeight="1" x14ac:dyDescent="0.15">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3.5" customHeight="1" x14ac:dyDescent="0.15">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3.5" customHeight="1" x14ac:dyDescent="0.15">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3.5" customHeight="1" x14ac:dyDescent="0.15">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3.5" customHeight="1" x14ac:dyDescent="0.15">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3.5" customHeight="1" x14ac:dyDescent="0.15">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3.5" customHeight="1" x14ac:dyDescent="0.15">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3.5" customHeight="1" x14ac:dyDescent="0.15">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3.5" customHeight="1" x14ac:dyDescent="0.15">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3.5" customHeight="1" x14ac:dyDescent="0.15">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3.5" customHeight="1" x14ac:dyDescent="0.15">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3.5" customHeight="1" x14ac:dyDescent="0.15">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3.5" customHeight="1" x14ac:dyDescent="0.15">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3.5" customHeight="1" x14ac:dyDescent="0.15">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3.5" customHeight="1" x14ac:dyDescent="0.15">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3.5" customHeight="1" x14ac:dyDescent="0.15">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3.5" customHeight="1" x14ac:dyDescent="0.15">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x14ac:dyDescent="0.15">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x14ac:dyDescent="0.15">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x14ac:dyDescent="0.15">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124</v>
      </c>
      <c r="BM55" s="130"/>
      <c r="BN55" s="130"/>
      <c r="BO55" s="130"/>
      <c r="BP55" s="130"/>
      <c r="BQ55" s="130"/>
      <c r="BR55" s="130"/>
      <c r="BS55" s="130"/>
      <c r="BT55" s="130"/>
      <c r="BU55" s="130"/>
      <c r="BV55" s="130"/>
      <c r="BW55" s="130"/>
      <c r="BX55" s="130"/>
      <c r="BY55" s="130"/>
      <c r="BZ55" s="131"/>
    </row>
    <row r="56" spans="1:78" ht="13.5" customHeight="1" x14ac:dyDescent="0.15">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x14ac:dyDescent="0.15">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x14ac:dyDescent="0.15">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x14ac:dyDescent="0.15">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x14ac:dyDescent="0.15">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x14ac:dyDescent="0.15">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x14ac:dyDescent="0.15">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x14ac:dyDescent="0.15">
      <c r="A64" s="2"/>
      <c r="B64" s="27"/>
      <c r="C64" s="137"/>
      <c r="D64" s="137"/>
      <c r="E64" s="137"/>
      <c r="F64" s="137"/>
      <c r="G64" s="137"/>
      <c r="H64" s="137"/>
      <c r="I64" s="137"/>
      <c r="J64" s="137"/>
      <c r="K64" s="137"/>
      <c r="L64" s="137"/>
      <c r="M64" s="137"/>
      <c r="N64" s="137"/>
      <c r="O64" s="137"/>
      <c r="P64" s="137"/>
      <c r="Q64" s="30"/>
      <c r="R64" s="137"/>
      <c r="S64" s="137"/>
      <c r="T64" s="137"/>
      <c r="U64" s="137"/>
      <c r="V64" s="137"/>
      <c r="W64" s="137"/>
      <c r="X64" s="137"/>
      <c r="Y64" s="137"/>
      <c r="Z64" s="137"/>
      <c r="AA64" s="137"/>
      <c r="AB64" s="137"/>
      <c r="AC64" s="137"/>
      <c r="AD64" s="137"/>
      <c r="AE64" s="137"/>
      <c r="AF64" s="30"/>
      <c r="AG64" s="137"/>
      <c r="AH64" s="137"/>
      <c r="AI64" s="137"/>
      <c r="AJ64" s="137"/>
      <c r="AK64" s="137"/>
      <c r="AL64" s="137"/>
      <c r="AM64" s="137"/>
      <c r="AN64" s="137"/>
      <c r="AO64" s="137"/>
      <c r="AP64" s="137"/>
      <c r="AQ64" s="137"/>
      <c r="AR64" s="137"/>
      <c r="AS64" s="137"/>
      <c r="AT64" s="137"/>
      <c r="AU64" s="30"/>
      <c r="AV64" s="137"/>
      <c r="AW64" s="137"/>
      <c r="AX64" s="137"/>
      <c r="AY64" s="137"/>
      <c r="AZ64" s="137"/>
      <c r="BA64" s="137"/>
      <c r="BB64" s="137"/>
      <c r="BC64" s="137"/>
      <c r="BD64" s="137"/>
      <c r="BE64" s="137"/>
      <c r="BF64" s="137"/>
      <c r="BG64" s="137"/>
      <c r="BH64" s="137"/>
      <c r="BI64" s="137"/>
      <c r="BJ64" s="29"/>
      <c r="BK64" s="2"/>
      <c r="BL64" s="129"/>
      <c r="BM64" s="130"/>
      <c r="BN64" s="130"/>
      <c r="BO64" s="130"/>
      <c r="BP64" s="130"/>
      <c r="BQ64" s="130"/>
      <c r="BR64" s="130"/>
      <c r="BS64" s="130"/>
      <c r="BT64" s="130"/>
      <c r="BU64" s="130"/>
      <c r="BV64" s="130"/>
      <c r="BW64" s="130"/>
      <c r="BX64" s="130"/>
      <c r="BY64" s="130"/>
      <c r="BZ64" s="131"/>
    </row>
    <row r="65" spans="1:78" ht="13.5" customHeight="1" thickBot="1" x14ac:dyDescent="0.2">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x14ac:dyDescent="0.15">
      <c r="A66" s="2"/>
      <c r="B66" s="138" t="s">
        <v>20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9"/>
      <c r="BM66" s="130"/>
      <c r="BN66" s="130"/>
      <c r="BO66" s="130"/>
      <c r="BP66" s="130"/>
      <c r="BQ66" s="130"/>
      <c r="BR66" s="130"/>
      <c r="BS66" s="130"/>
      <c r="BT66" s="130"/>
      <c r="BU66" s="130"/>
      <c r="BV66" s="130"/>
      <c r="BW66" s="130"/>
      <c r="BX66" s="130"/>
      <c r="BY66" s="130"/>
      <c r="BZ66" s="131"/>
    </row>
    <row r="67" spans="1:78" ht="13.5" customHeight="1" thickBot="1" x14ac:dyDescent="0.2">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x14ac:dyDescent="0.15">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x14ac:dyDescent="0.15">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x14ac:dyDescent="0.15">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x14ac:dyDescent="0.15">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x14ac:dyDescent="0.15">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x14ac:dyDescent="0.15">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x14ac:dyDescent="0.15">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x14ac:dyDescent="0.15">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125</v>
      </c>
      <c r="BM75" s="130"/>
      <c r="BN75" s="130"/>
      <c r="BO75" s="130"/>
      <c r="BP75" s="130"/>
      <c r="BQ75" s="130"/>
      <c r="BR75" s="130"/>
      <c r="BS75" s="130"/>
      <c r="BT75" s="130"/>
      <c r="BU75" s="130"/>
      <c r="BV75" s="130"/>
      <c r="BW75" s="130"/>
      <c r="BX75" s="130"/>
      <c r="BY75" s="130"/>
      <c r="BZ75" s="131"/>
    </row>
    <row r="76" spans="1:78" ht="13.5" customHeight="1" x14ac:dyDescent="0.15">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x14ac:dyDescent="0.15">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x14ac:dyDescent="0.15">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x14ac:dyDescent="0.15">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x14ac:dyDescent="0.15">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x14ac:dyDescent="0.15">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x14ac:dyDescent="0.15">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x14ac:dyDescent="0.15">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x14ac:dyDescent="0.15">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x14ac:dyDescent="0.15">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x14ac:dyDescent="0.15">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x14ac:dyDescent="0.15">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x14ac:dyDescent="0.2">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x14ac:dyDescent="0.15">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x14ac:dyDescent="0.1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x14ac:dyDescent="0.15">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x14ac:dyDescent="0.15">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x14ac:dyDescent="0.15">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x14ac:dyDescent="0.15">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x14ac:dyDescent="0.15">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x14ac:dyDescent="0.15">
      <c r="H6" s="43" t="s">
        <v>87</v>
      </c>
      <c r="I6" s="56" t="str">
        <f>I7</f>
        <v>2016</v>
      </c>
      <c r="J6" s="56" t="str">
        <f t="shared" ref="J6:AK6" si="3">J7</f>
        <v>141003</v>
      </c>
      <c r="K6" s="56" t="str">
        <f t="shared" si="3"/>
        <v>46</v>
      </c>
      <c r="L6" s="56" t="str">
        <f t="shared" si="3"/>
        <v>03</v>
      </c>
      <c r="M6" s="57" t="str">
        <f>M7</f>
        <v>3</v>
      </c>
      <c r="N6" s="57" t="str">
        <f>N7</f>
        <v>000</v>
      </c>
      <c r="O6" s="56" t="str">
        <f t="shared" si="3"/>
        <v>神奈川県　横浜市</v>
      </c>
      <c r="P6" s="56" t="str">
        <f t="shared" si="3"/>
        <v>法適用</v>
      </c>
      <c r="Q6" s="56" t="str">
        <f t="shared" si="3"/>
        <v>交通事業</v>
      </c>
      <c r="R6" s="56" t="str">
        <f t="shared" si="3"/>
        <v>自動車運送事業</v>
      </c>
      <c r="S6" s="56" t="str">
        <f t="shared" si="3"/>
        <v/>
      </c>
      <c r="T6" s="58" t="str">
        <f t="shared" si="3"/>
        <v>-</v>
      </c>
      <c r="U6" s="58">
        <f t="shared" si="3"/>
        <v>510.6</v>
      </c>
      <c r="V6" s="59">
        <f t="shared" si="3"/>
        <v>25572</v>
      </c>
      <c r="W6" s="59">
        <f t="shared" si="3"/>
        <v>822</v>
      </c>
      <c r="X6" s="59">
        <f t="shared" si="3"/>
        <v>1354</v>
      </c>
      <c r="Y6" s="58">
        <f>Y7</f>
        <v>18.399999999999999</v>
      </c>
      <c r="Z6" s="56" t="str">
        <f t="shared" si="3"/>
        <v>有</v>
      </c>
      <c r="AA6" s="56" t="str">
        <f t="shared" si="3"/>
        <v>無</v>
      </c>
      <c r="AB6" s="59">
        <f t="shared" si="3"/>
        <v>120670</v>
      </c>
      <c r="AC6" s="59">
        <f t="shared" si="3"/>
        <v>121301</v>
      </c>
      <c r="AD6" s="59">
        <f t="shared" si="3"/>
        <v>121748</v>
      </c>
      <c r="AE6" s="59">
        <f t="shared" si="3"/>
        <v>122714</v>
      </c>
      <c r="AF6" s="59">
        <f t="shared" si="3"/>
        <v>122461</v>
      </c>
      <c r="AG6" s="59">
        <f t="shared" si="3"/>
        <v>457253</v>
      </c>
      <c r="AH6" s="59">
        <f t="shared" si="3"/>
        <v>561538</v>
      </c>
      <c r="AI6" s="59">
        <f t="shared" si="3"/>
        <v>349319</v>
      </c>
      <c r="AJ6" s="59">
        <f t="shared" si="3"/>
        <v>307599</v>
      </c>
      <c r="AK6" s="59">
        <f t="shared" si="3"/>
        <v>677128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x14ac:dyDescent="0.15">
      <c r="H7" s="43"/>
      <c r="I7" s="64" t="s">
        <v>88</v>
      </c>
      <c r="J7" s="64" t="s">
        <v>89</v>
      </c>
      <c r="K7" s="64" t="s">
        <v>90</v>
      </c>
      <c r="L7" s="64" t="s">
        <v>91</v>
      </c>
      <c r="M7" s="64" t="s">
        <v>92</v>
      </c>
      <c r="N7" s="64" t="s">
        <v>93</v>
      </c>
      <c r="O7" s="64" t="s">
        <v>94</v>
      </c>
      <c r="P7" s="64" t="s">
        <v>95</v>
      </c>
      <c r="Q7" s="64" t="s">
        <v>96</v>
      </c>
      <c r="R7" s="64" t="s">
        <v>97</v>
      </c>
      <c r="S7" s="64" t="s">
        <v>98</v>
      </c>
      <c r="T7" s="65" t="s">
        <v>99</v>
      </c>
      <c r="U7" s="65">
        <v>510.6</v>
      </c>
      <c r="V7" s="66">
        <v>25572</v>
      </c>
      <c r="W7" s="66">
        <v>822</v>
      </c>
      <c r="X7" s="66">
        <v>1354</v>
      </c>
      <c r="Y7" s="65">
        <v>18.399999999999999</v>
      </c>
      <c r="Z7" s="64" t="s">
        <v>100</v>
      </c>
      <c r="AA7" s="64" t="s">
        <v>101</v>
      </c>
      <c r="AB7" s="66">
        <v>120670</v>
      </c>
      <c r="AC7" s="66">
        <v>121301</v>
      </c>
      <c r="AD7" s="66">
        <v>121748</v>
      </c>
      <c r="AE7" s="66">
        <v>122714</v>
      </c>
      <c r="AF7" s="66">
        <v>122461</v>
      </c>
      <c r="AG7" s="66">
        <v>457253</v>
      </c>
      <c r="AH7" s="66">
        <v>561538</v>
      </c>
      <c r="AI7" s="66">
        <v>349319</v>
      </c>
      <c r="AJ7" s="66">
        <v>307599</v>
      </c>
      <c r="AK7" s="66">
        <v>677128</v>
      </c>
      <c r="AL7" s="65">
        <v>105.6</v>
      </c>
      <c r="AM7" s="65">
        <v>106.4</v>
      </c>
      <c r="AN7" s="65">
        <v>107.4</v>
      </c>
      <c r="AO7" s="65">
        <v>109.6</v>
      </c>
      <c r="AP7" s="65">
        <v>108.2</v>
      </c>
      <c r="AQ7" s="65">
        <v>101.1</v>
      </c>
      <c r="AR7" s="65">
        <v>103</v>
      </c>
      <c r="AS7" s="65">
        <v>102.8</v>
      </c>
      <c r="AT7" s="65">
        <v>104.1</v>
      </c>
      <c r="AU7" s="65">
        <v>103.5</v>
      </c>
      <c r="AV7" s="65">
        <v>100</v>
      </c>
      <c r="AW7" s="65">
        <v>101.9</v>
      </c>
      <c r="AX7" s="65">
        <v>102.5</v>
      </c>
      <c r="AY7" s="65">
        <v>103.6</v>
      </c>
      <c r="AZ7" s="65">
        <v>106.3</v>
      </c>
      <c r="BA7" s="65">
        <v>102.5</v>
      </c>
      <c r="BB7" s="65">
        <v>90.9</v>
      </c>
      <c r="BC7" s="65">
        <v>93.5</v>
      </c>
      <c r="BD7" s="65">
        <v>93.3</v>
      </c>
      <c r="BE7" s="65">
        <v>95.5</v>
      </c>
      <c r="BF7" s="65">
        <v>94.2</v>
      </c>
      <c r="BG7" s="65">
        <v>100</v>
      </c>
      <c r="BH7" s="65">
        <v>331.9</v>
      </c>
      <c r="BI7" s="65">
        <v>328.9</v>
      </c>
      <c r="BJ7" s="65">
        <v>190.6</v>
      </c>
      <c r="BK7" s="65">
        <v>220.2</v>
      </c>
      <c r="BL7" s="65">
        <v>251.2</v>
      </c>
      <c r="BM7" s="65">
        <v>180.9</v>
      </c>
      <c r="BN7" s="65">
        <v>196.1</v>
      </c>
      <c r="BO7" s="65">
        <v>96.5</v>
      </c>
      <c r="BP7" s="65">
        <v>97.7</v>
      </c>
      <c r="BQ7" s="65">
        <v>100</v>
      </c>
      <c r="BR7" s="65">
        <v>100</v>
      </c>
      <c r="BS7" s="65">
        <v>0</v>
      </c>
      <c r="BT7" s="65">
        <v>0</v>
      </c>
      <c r="BU7" s="65">
        <v>38.5</v>
      </c>
      <c r="BV7" s="65">
        <v>9.1999999999999993</v>
      </c>
      <c r="BW7" s="65">
        <v>1.2</v>
      </c>
      <c r="BX7" s="65">
        <v>80.8</v>
      </c>
      <c r="BY7" s="65">
        <v>76.599999999999994</v>
      </c>
      <c r="BZ7" s="65">
        <v>102.5</v>
      </c>
      <c r="CA7" s="65">
        <v>90.4</v>
      </c>
      <c r="CB7" s="65">
        <v>86.1</v>
      </c>
      <c r="CC7" s="65">
        <v>0</v>
      </c>
      <c r="CD7" s="65">
        <v>3.8</v>
      </c>
      <c r="CE7" s="65">
        <v>4.5999999999999996</v>
      </c>
      <c r="CF7" s="65">
        <v>2.9</v>
      </c>
      <c r="CG7" s="65">
        <v>2.5</v>
      </c>
      <c r="CH7" s="65">
        <v>5.5</v>
      </c>
      <c r="CI7" s="65">
        <v>19.8</v>
      </c>
      <c r="CJ7" s="65">
        <v>17.7</v>
      </c>
      <c r="CK7" s="65">
        <v>15.7</v>
      </c>
      <c r="CL7" s="65">
        <v>13.6</v>
      </c>
      <c r="CM7" s="65">
        <v>14.6</v>
      </c>
      <c r="CN7" s="65">
        <v>161.30000000000001</v>
      </c>
      <c r="CO7" s="65">
        <v>160.4</v>
      </c>
      <c r="CP7" s="65">
        <v>156.4</v>
      </c>
      <c r="CQ7" s="65">
        <v>152.69999999999999</v>
      </c>
      <c r="CR7" s="65">
        <v>157.9</v>
      </c>
      <c r="CS7" s="65">
        <v>189.9</v>
      </c>
      <c r="CT7" s="65">
        <v>183</v>
      </c>
      <c r="CU7" s="65">
        <v>181.8</v>
      </c>
      <c r="CV7" s="65">
        <v>177.3</v>
      </c>
      <c r="CW7" s="65">
        <v>180</v>
      </c>
      <c r="CX7" s="65">
        <v>2.2999999999999998</v>
      </c>
      <c r="CY7" s="65">
        <v>2.9</v>
      </c>
      <c r="CZ7" s="65">
        <v>1.8</v>
      </c>
      <c r="DA7" s="65">
        <v>1.6</v>
      </c>
      <c r="DB7" s="65">
        <v>3.5</v>
      </c>
      <c r="DC7" s="65">
        <v>10.4</v>
      </c>
      <c r="DD7" s="65">
        <v>9.6999999999999993</v>
      </c>
      <c r="DE7" s="65">
        <v>8.6999999999999993</v>
      </c>
      <c r="DF7" s="65">
        <v>7.7</v>
      </c>
      <c r="DG7" s="65">
        <v>8.1</v>
      </c>
      <c r="DH7" s="65">
        <v>25.3</v>
      </c>
      <c r="DI7" s="65">
        <v>20.6</v>
      </c>
      <c r="DJ7" s="65">
        <v>15.4</v>
      </c>
      <c r="DK7" s="65">
        <v>8.6999999999999993</v>
      </c>
      <c r="DL7" s="65">
        <v>4.5</v>
      </c>
      <c r="DM7" s="65">
        <v>45.3</v>
      </c>
      <c r="DN7" s="65">
        <v>37.5</v>
      </c>
      <c r="DO7" s="65">
        <v>30.9</v>
      </c>
      <c r="DP7" s="65">
        <v>27</v>
      </c>
      <c r="DQ7" s="65">
        <v>22.5</v>
      </c>
      <c r="DR7" s="65">
        <v>70.900000000000006</v>
      </c>
      <c r="DS7" s="65">
        <v>72.7</v>
      </c>
      <c r="DT7" s="65">
        <v>82.8</v>
      </c>
      <c r="DU7" s="65">
        <v>82.2</v>
      </c>
      <c r="DV7" s="65">
        <v>81.099999999999994</v>
      </c>
      <c r="DW7" s="65">
        <v>68.400000000000006</v>
      </c>
      <c r="DX7" s="65">
        <v>69.7</v>
      </c>
      <c r="DY7" s="65">
        <v>79.3</v>
      </c>
      <c r="DZ7" s="65">
        <v>78.900000000000006</v>
      </c>
      <c r="EA7" s="65">
        <v>78.400000000000006</v>
      </c>
      <c r="EB7" s="67">
        <v>754.57</v>
      </c>
      <c r="EC7" s="67">
        <v>769.61</v>
      </c>
      <c r="ED7" s="67">
        <v>774.7</v>
      </c>
      <c r="EE7" s="67">
        <v>780.53</v>
      </c>
      <c r="EF7" s="67">
        <v>784.83</v>
      </c>
      <c r="EG7" s="67">
        <v>661.07</v>
      </c>
      <c r="EH7" s="67">
        <v>681.62</v>
      </c>
      <c r="EI7" s="67">
        <v>683.83</v>
      </c>
      <c r="EJ7" s="67">
        <v>684.85</v>
      </c>
      <c r="EK7" s="67">
        <v>699.75</v>
      </c>
      <c r="EL7" s="67">
        <v>740.46</v>
      </c>
      <c r="EM7" s="67">
        <v>753.79</v>
      </c>
      <c r="EN7" s="67">
        <v>743.33</v>
      </c>
      <c r="EO7" s="67">
        <v>732.2</v>
      </c>
      <c r="EP7" s="67">
        <v>759.75</v>
      </c>
      <c r="EQ7" s="67">
        <v>614.79</v>
      </c>
      <c r="ER7" s="67">
        <v>621.98</v>
      </c>
      <c r="ES7" s="67">
        <v>620.42999999999995</v>
      </c>
      <c r="ET7" s="67">
        <v>618.04</v>
      </c>
      <c r="EU7" s="67">
        <v>631.22</v>
      </c>
      <c r="EV7" s="67">
        <v>488.39</v>
      </c>
      <c r="EW7" s="67">
        <v>489.88</v>
      </c>
      <c r="EX7" s="67">
        <v>491.35</v>
      </c>
      <c r="EY7" s="67">
        <v>491.64</v>
      </c>
      <c r="EZ7" s="67">
        <v>520.83000000000004</v>
      </c>
      <c r="FA7" s="67">
        <v>361.64</v>
      </c>
      <c r="FB7" s="67">
        <v>366.2</v>
      </c>
      <c r="FC7" s="67">
        <v>369.14</v>
      </c>
      <c r="FD7" s="67">
        <v>371.91</v>
      </c>
      <c r="FE7" s="67">
        <v>384.8</v>
      </c>
      <c r="FF7" s="65">
        <v>19.5</v>
      </c>
      <c r="FG7" s="65">
        <v>19.899999999999999</v>
      </c>
      <c r="FH7" s="65">
        <v>20</v>
      </c>
      <c r="FI7" s="65">
        <v>20.100000000000001</v>
      </c>
      <c r="FJ7" s="65">
        <v>20</v>
      </c>
      <c r="FK7" s="65">
        <v>17</v>
      </c>
      <c r="FL7" s="65">
        <v>17.399999999999999</v>
      </c>
      <c r="FM7" s="65">
        <v>17.399999999999999</v>
      </c>
      <c r="FN7" s="65">
        <v>17.7</v>
      </c>
      <c r="FO7" s="65">
        <v>18</v>
      </c>
    </row>
    <row r="8" spans="8:171" x14ac:dyDescent="0.15">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x14ac:dyDescent="0.15">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x14ac:dyDescent="0.15">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101.9</v>
      </c>
      <c r="AW11" s="76">
        <f>AX7</f>
        <v>102.5</v>
      </c>
      <c r="AX11" s="76">
        <f>AY7</f>
        <v>103.6</v>
      </c>
      <c r="AY11" s="76">
        <f>AZ7</f>
        <v>106.3</v>
      </c>
      <c r="AZ11" s="76">
        <f>BA7</f>
        <v>102.5</v>
      </c>
      <c r="BA11" s="72"/>
      <c r="BB11" s="73"/>
      <c r="BC11" s="72"/>
      <c r="BD11" s="72"/>
      <c r="BE11" s="72"/>
      <c r="BF11" s="75" t="s">
        <v>109</v>
      </c>
      <c r="BG11" s="76">
        <f>BH7</f>
        <v>331.9</v>
      </c>
      <c r="BH11" s="76">
        <f>BI7</f>
        <v>328.9</v>
      </c>
      <c r="BI11" s="76">
        <f>BJ7</f>
        <v>190.6</v>
      </c>
      <c r="BJ11" s="76">
        <f>BK7</f>
        <v>220.2</v>
      </c>
      <c r="BK11" s="76">
        <f>BL7</f>
        <v>251.2</v>
      </c>
      <c r="BL11" s="72"/>
      <c r="BM11" s="72"/>
      <c r="BN11" s="72"/>
      <c r="BO11" s="72"/>
      <c r="BP11" s="72"/>
      <c r="BQ11" s="75" t="s">
        <v>109</v>
      </c>
      <c r="BR11" s="76">
        <f>BS7</f>
        <v>0</v>
      </c>
      <c r="BS11" s="76">
        <f>BT7</f>
        <v>0</v>
      </c>
      <c r="BT11" s="76">
        <f>BU7</f>
        <v>38.5</v>
      </c>
      <c r="BU11" s="76">
        <f>BV7</f>
        <v>9.1999999999999993</v>
      </c>
      <c r="BV11" s="76">
        <f>BW7</f>
        <v>1.2</v>
      </c>
      <c r="BW11" s="72"/>
      <c r="BX11" s="72"/>
      <c r="BY11" s="72"/>
      <c r="BZ11" s="72"/>
      <c r="CA11" s="72"/>
      <c r="CB11" s="75" t="s">
        <v>110</v>
      </c>
      <c r="CC11" s="76">
        <f>CD7</f>
        <v>3.8</v>
      </c>
      <c r="CD11" s="76">
        <f>CE7</f>
        <v>4.5999999999999996</v>
      </c>
      <c r="CE11" s="76">
        <f>CF7</f>
        <v>2.9</v>
      </c>
      <c r="CF11" s="76">
        <f>CG7</f>
        <v>2.5</v>
      </c>
      <c r="CG11" s="76">
        <f>CH7</f>
        <v>5.5</v>
      </c>
      <c r="CH11" s="72"/>
      <c r="CI11" s="72"/>
      <c r="CJ11" s="72"/>
      <c r="CK11" s="72"/>
      <c r="CL11" s="72"/>
      <c r="CM11" s="72"/>
      <c r="CN11" s="72"/>
      <c r="CO11" s="72"/>
      <c r="CP11" s="72"/>
      <c r="CQ11" s="72"/>
      <c r="CR11" s="72"/>
      <c r="CS11" s="72"/>
      <c r="CT11" s="72"/>
      <c r="CU11" s="72"/>
      <c r="CV11" s="75" t="s">
        <v>111</v>
      </c>
      <c r="CW11" s="76">
        <f>CX7</f>
        <v>2.2999999999999998</v>
      </c>
      <c r="CX11" s="76">
        <f>CY7</f>
        <v>2.9</v>
      </c>
      <c r="CY11" s="76">
        <f>CZ7</f>
        <v>1.8</v>
      </c>
      <c r="CZ11" s="76">
        <f>DA7</f>
        <v>1.6</v>
      </c>
      <c r="DA11" s="76">
        <f>DB7</f>
        <v>3.5</v>
      </c>
      <c r="DB11" s="72"/>
      <c r="DC11" s="72"/>
      <c r="DD11" s="72"/>
      <c r="DE11" s="72"/>
      <c r="DF11" s="75" t="s">
        <v>112</v>
      </c>
      <c r="DG11" s="76">
        <f>DH7</f>
        <v>25.3</v>
      </c>
      <c r="DH11" s="76">
        <f>DI7</f>
        <v>20.6</v>
      </c>
      <c r="DI11" s="76">
        <f>DJ7</f>
        <v>15.4</v>
      </c>
      <c r="DJ11" s="76">
        <f>DK7</f>
        <v>8.6999999999999993</v>
      </c>
      <c r="DK11" s="76">
        <f>DL7</f>
        <v>4.5</v>
      </c>
      <c r="DL11" s="72"/>
      <c r="DM11" s="72"/>
      <c r="DN11" s="72"/>
      <c r="DO11" s="72"/>
      <c r="DP11" s="75" t="s">
        <v>109</v>
      </c>
      <c r="DQ11" s="76">
        <f>DR7</f>
        <v>70.900000000000006</v>
      </c>
      <c r="DR11" s="76">
        <f>DS7</f>
        <v>72.7</v>
      </c>
      <c r="DS11" s="76">
        <f>DT7</f>
        <v>82.8</v>
      </c>
      <c r="DT11" s="76">
        <f>DU7</f>
        <v>82.2</v>
      </c>
      <c r="DU11" s="76">
        <f>DV7</f>
        <v>81.099999999999994</v>
      </c>
      <c r="DV11" s="72"/>
      <c r="DW11" s="72"/>
      <c r="DX11" s="72"/>
      <c r="DY11" s="72"/>
      <c r="DZ11" s="75" t="s">
        <v>112</v>
      </c>
      <c r="EA11" s="77">
        <f>EB7</f>
        <v>754.57</v>
      </c>
      <c r="EB11" s="77">
        <f>EC7</f>
        <v>769.61</v>
      </c>
      <c r="EC11" s="77">
        <f>ED7</f>
        <v>774.7</v>
      </c>
      <c r="ED11" s="77">
        <f>EE7</f>
        <v>780.53</v>
      </c>
      <c r="EE11" s="77">
        <f>EF7</f>
        <v>784.83</v>
      </c>
      <c r="EF11" s="72"/>
      <c r="EG11" s="72"/>
      <c r="EH11" s="72"/>
      <c r="EI11" s="72"/>
      <c r="EJ11" s="75" t="s">
        <v>109</v>
      </c>
      <c r="EK11" s="77">
        <f>EL7</f>
        <v>740.46</v>
      </c>
      <c r="EL11" s="77">
        <f>EM7</f>
        <v>753.79</v>
      </c>
      <c r="EM11" s="77">
        <f>EN7</f>
        <v>743.33</v>
      </c>
      <c r="EN11" s="77">
        <f>EO7</f>
        <v>732.2</v>
      </c>
      <c r="EO11" s="77">
        <f>EP7</f>
        <v>759.75</v>
      </c>
      <c r="EP11" s="72"/>
      <c r="EQ11" s="72"/>
      <c r="ER11" s="72"/>
      <c r="ES11" s="72"/>
      <c r="ET11" s="75" t="s">
        <v>111</v>
      </c>
      <c r="EU11" s="77">
        <f>EV7</f>
        <v>488.39</v>
      </c>
      <c r="EV11" s="77">
        <f>EW7</f>
        <v>489.88</v>
      </c>
      <c r="EW11" s="77">
        <f>EX7</f>
        <v>491.35</v>
      </c>
      <c r="EX11" s="77">
        <f>EY7</f>
        <v>491.64</v>
      </c>
      <c r="EY11" s="77">
        <f>EZ7</f>
        <v>520.83000000000004</v>
      </c>
      <c r="EZ11" s="72"/>
      <c r="FA11" s="72"/>
      <c r="FB11" s="72"/>
      <c r="FC11" s="72"/>
      <c r="FD11" s="75" t="s">
        <v>111</v>
      </c>
      <c r="FE11" s="76">
        <f>FF7</f>
        <v>19.5</v>
      </c>
      <c r="FF11" s="76">
        <f>FG7</f>
        <v>19.899999999999999</v>
      </c>
      <c r="FG11" s="76">
        <f>FH7</f>
        <v>20</v>
      </c>
      <c r="FH11" s="76">
        <f>FI7</f>
        <v>20.100000000000001</v>
      </c>
      <c r="FI11" s="76">
        <f>FJ7</f>
        <v>20</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105.6</v>
      </c>
      <c r="AL12" s="76">
        <f>AM7</f>
        <v>106.4</v>
      </c>
      <c r="AM12" s="76">
        <f>AN7</f>
        <v>107.4</v>
      </c>
      <c r="AN12" s="76">
        <f>AO7</f>
        <v>109.6</v>
      </c>
      <c r="AO12" s="76">
        <f>AP7</f>
        <v>108.2</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161.30000000000001</v>
      </c>
      <c r="CD12" s="76">
        <f>CO7</f>
        <v>160.4</v>
      </c>
      <c r="CE12" s="76">
        <f>CP7</f>
        <v>156.4</v>
      </c>
      <c r="CF12" s="76">
        <f>CQ7</f>
        <v>152.69999999999999</v>
      </c>
      <c r="CG12" s="76">
        <f>CR7</f>
        <v>157.9</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116</v>
      </c>
      <c r="EA12" s="77">
        <f>EG7</f>
        <v>661.07</v>
      </c>
      <c r="EB12" s="77">
        <f>EH7</f>
        <v>681.62</v>
      </c>
      <c r="EC12" s="77">
        <f>EI7</f>
        <v>683.83</v>
      </c>
      <c r="ED12" s="77">
        <f>EJ7</f>
        <v>684.85</v>
      </c>
      <c r="EE12" s="77">
        <f>EK7</f>
        <v>699.75</v>
      </c>
      <c r="EF12" s="72"/>
      <c r="EG12" s="72"/>
      <c r="EH12" s="72"/>
      <c r="EI12" s="72"/>
      <c r="EJ12" s="75" t="s">
        <v>113</v>
      </c>
      <c r="EK12" s="77">
        <f>EQ7</f>
        <v>614.79</v>
      </c>
      <c r="EL12" s="77">
        <f>ER7</f>
        <v>621.98</v>
      </c>
      <c r="EM12" s="77">
        <f>ES7</f>
        <v>620.42999999999995</v>
      </c>
      <c r="EN12" s="77">
        <f>ET7</f>
        <v>618.04</v>
      </c>
      <c r="EO12" s="77">
        <f>EU7</f>
        <v>631.22</v>
      </c>
      <c r="EP12" s="72"/>
      <c r="EQ12" s="72"/>
      <c r="ER12" s="72"/>
      <c r="ES12" s="72"/>
      <c r="ET12" s="75" t="s">
        <v>115</v>
      </c>
      <c r="EU12" s="77">
        <f>FA7</f>
        <v>361.64</v>
      </c>
      <c r="EV12" s="77">
        <f>FB7</f>
        <v>366.2</v>
      </c>
      <c r="EW12" s="77">
        <f>FC7</f>
        <v>369.14</v>
      </c>
      <c r="EX12" s="77">
        <f>FD7</f>
        <v>371.91</v>
      </c>
      <c r="EY12" s="77">
        <f>FE7</f>
        <v>384.8</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101.9</v>
      </c>
      <c r="AW17" s="80">
        <f>IF(AX7="-",NA(),AX7)</f>
        <v>102.5</v>
      </c>
      <c r="AX17" s="80">
        <f>IF(AY7="-",NA(),AY7)</f>
        <v>103.6</v>
      </c>
      <c r="AY17" s="80">
        <f>IF(AZ7="-",NA(),AZ7)</f>
        <v>106.3</v>
      </c>
      <c r="AZ17" s="80">
        <f>IF(BA7="-",NA(),BA7)</f>
        <v>102.5</v>
      </c>
      <c r="BA17" s="2"/>
      <c r="BB17" s="68"/>
      <c r="BC17" s="2"/>
      <c r="BD17" s="2"/>
      <c r="BE17" s="2"/>
      <c r="BF17" s="79" t="s">
        <v>112</v>
      </c>
      <c r="BG17" s="80">
        <f>IF(BH7="-",NA(),BH7)</f>
        <v>331.9</v>
      </c>
      <c r="BH17" s="80">
        <f>IF(BI7="-",NA(),BI7)</f>
        <v>328.9</v>
      </c>
      <c r="BI17" s="80">
        <f>IF(BJ7="-",NA(),BJ7)</f>
        <v>190.6</v>
      </c>
      <c r="BJ17" s="80">
        <f>IF(BK7="-",NA(),BK7)</f>
        <v>220.2</v>
      </c>
      <c r="BK17" s="80">
        <f>IF(BL7="-",NA(),BL7)</f>
        <v>251.2</v>
      </c>
      <c r="BL17" s="2"/>
      <c r="BM17" s="2"/>
      <c r="BN17" s="2"/>
      <c r="BO17" s="2"/>
      <c r="BP17" s="2"/>
      <c r="BQ17" s="79" t="s">
        <v>112</v>
      </c>
      <c r="BR17" s="80">
        <f>IF(BS7="-",NA(),BS7)</f>
        <v>0</v>
      </c>
      <c r="BS17" s="80">
        <f>IF(BT7="-",NA(),BT7)</f>
        <v>0</v>
      </c>
      <c r="BT17" s="80">
        <f>IF(BU7="-",NA(),BU7)</f>
        <v>38.5</v>
      </c>
      <c r="BU17" s="80">
        <f>IF(BV7="-",NA(),BV7)</f>
        <v>9.1999999999999993</v>
      </c>
      <c r="BV17" s="80">
        <f>IF(BW7="-",NA(),BW7)</f>
        <v>1.2</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120</v>
      </c>
      <c r="CW17" s="80">
        <f>IF(CX7="-",NA(),CX7)</f>
        <v>2.2999999999999998</v>
      </c>
      <c r="CX17" s="80">
        <f>IF(CY7="-",NA(),CY7)</f>
        <v>2.9</v>
      </c>
      <c r="CY17" s="80">
        <f>IF(CZ7="-",NA(),CZ7)</f>
        <v>1.8</v>
      </c>
      <c r="CZ17" s="80">
        <f>IF(DA7="-",NA(),DA7)</f>
        <v>1.6</v>
      </c>
      <c r="DA17" s="80">
        <f>IF(DB7="-",NA(),DB7)</f>
        <v>3.5</v>
      </c>
      <c r="DB17" s="2"/>
      <c r="DC17" s="2"/>
      <c r="DD17" s="2"/>
      <c r="DE17" s="2"/>
      <c r="DF17" s="79" t="s">
        <v>120</v>
      </c>
      <c r="DG17" s="80">
        <f>IF(DH7="-",NA(),DH7)</f>
        <v>25.3</v>
      </c>
      <c r="DH17" s="80">
        <f>IF(DI7="-",NA(),DI7)</f>
        <v>20.6</v>
      </c>
      <c r="DI17" s="80">
        <f>IF(DJ7="-",NA(),DJ7)</f>
        <v>15.4</v>
      </c>
      <c r="DJ17" s="80">
        <f>IF(DK7="-",NA(),DK7)</f>
        <v>8.6999999999999993</v>
      </c>
      <c r="DK17" s="80">
        <f>IF(DL7="-",NA(),DL7)</f>
        <v>4.5</v>
      </c>
      <c r="DL17" s="2"/>
      <c r="DM17" s="2"/>
      <c r="DN17" s="2"/>
      <c r="DO17" s="2"/>
      <c r="DP17" s="79" t="s">
        <v>120</v>
      </c>
      <c r="DQ17" s="80">
        <f>IF(DR7="-",NA(),DR7)</f>
        <v>70.900000000000006</v>
      </c>
      <c r="DR17" s="80">
        <f>IF(DS7="-",NA(),DS7)</f>
        <v>72.7</v>
      </c>
      <c r="DS17" s="80">
        <f>IF(DT7="-",NA(),DT7)</f>
        <v>82.8</v>
      </c>
      <c r="DT17" s="80">
        <f>IF(DU7="-",NA(),DU7)</f>
        <v>82.2</v>
      </c>
      <c r="DU17" s="80">
        <f>IF(DV7="-",NA(),DV7)</f>
        <v>81.099999999999994</v>
      </c>
      <c r="DV17" s="2"/>
      <c r="DW17" s="2"/>
      <c r="DX17" s="2"/>
      <c r="DY17" s="2"/>
      <c r="DZ17" s="79" t="s">
        <v>120</v>
      </c>
      <c r="EA17" s="81">
        <f>IF(EB7="-",NA(),EB7)</f>
        <v>754.57</v>
      </c>
      <c r="EB17" s="81">
        <f>IF(EC7="-",NA(),EC7)</f>
        <v>769.61</v>
      </c>
      <c r="EC17" s="81">
        <f>IF(ED7="-",NA(),ED7)</f>
        <v>774.7</v>
      </c>
      <c r="ED17" s="81">
        <f>IF(EE7="-",NA(),EE7)</f>
        <v>780.53</v>
      </c>
      <c r="EE17" s="81">
        <f>IF(EF7="-",NA(),EF7)</f>
        <v>784.83</v>
      </c>
      <c r="EF17" s="2"/>
      <c r="EG17" s="2"/>
      <c r="EH17" s="2"/>
      <c r="EI17" s="2"/>
      <c r="EJ17" s="79" t="s">
        <v>120</v>
      </c>
      <c r="EK17" s="81">
        <f>IF(EL7="-",NA(),EL7)</f>
        <v>740.46</v>
      </c>
      <c r="EL17" s="81">
        <f>IF(EM7="-",NA(),EM7)</f>
        <v>753.79</v>
      </c>
      <c r="EM17" s="81">
        <f>IF(EN7="-",NA(),EN7)</f>
        <v>743.33</v>
      </c>
      <c r="EN17" s="81">
        <f>IF(EO7="-",NA(),EO7)</f>
        <v>732.2</v>
      </c>
      <c r="EO17" s="81">
        <f>IF(EP7="-",NA(),EP7)</f>
        <v>759.75</v>
      </c>
      <c r="EP17" s="2"/>
      <c r="EQ17" s="2"/>
      <c r="ER17" s="2"/>
      <c r="ES17" s="2"/>
      <c r="ET17" s="79" t="s">
        <v>120</v>
      </c>
      <c r="EU17" s="81">
        <f>IF(EV7="-",NA(),EV7)</f>
        <v>488.39</v>
      </c>
      <c r="EV17" s="81">
        <f>IF(EW7="-",NA(),EW7)</f>
        <v>489.88</v>
      </c>
      <c r="EW17" s="81">
        <f>IF(EX7="-",NA(),EX7)</f>
        <v>491.35</v>
      </c>
      <c r="EX17" s="81">
        <f>IF(EY7="-",NA(),EY7)</f>
        <v>491.64</v>
      </c>
      <c r="EY17" s="81">
        <f>IF(EZ7="-",NA(),EZ7)</f>
        <v>520.83000000000004</v>
      </c>
      <c r="EZ17" s="2"/>
      <c r="FA17" s="2"/>
      <c r="FB17" s="2"/>
      <c r="FC17" s="2"/>
      <c r="FD17" s="79" t="s">
        <v>120</v>
      </c>
      <c r="FE17" s="80">
        <f>IF(FF7="-",NA(),FF7)</f>
        <v>19.5</v>
      </c>
      <c r="FF17" s="80">
        <f>IF(FG7="-",NA(),FG7)</f>
        <v>19.899999999999999</v>
      </c>
      <c r="FG17" s="80">
        <f>IF(FH7="-",NA(),FH7)</f>
        <v>20</v>
      </c>
      <c r="FH17" s="80">
        <f>IF(FI7="-",NA(),FI7)</f>
        <v>20.100000000000001</v>
      </c>
      <c r="FI17" s="80">
        <f>IF(FJ7="-",NA(),FJ7)</f>
        <v>20</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120</v>
      </c>
      <c r="AK18" s="80">
        <f>IF(AL7="-",NA(),AL7)</f>
        <v>105.6</v>
      </c>
      <c r="AL18" s="80">
        <f>IF(AM7="-",NA(),AM7)</f>
        <v>106.4</v>
      </c>
      <c r="AM18" s="80">
        <f>IF(AN7="-",NA(),AN7)</f>
        <v>107.4</v>
      </c>
      <c r="AN18" s="80">
        <f>IF(AO7="-",NA(),AO7)</f>
        <v>109.6</v>
      </c>
      <c r="AO18" s="80">
        <f>IF(AP7="-",NA(),AP7)</f>
        <v>108.2</v>
      </c>
      <c r="AP18" s="2"/>
      <c r="AQ18" s="2"/>
      <c r="AR18" s="2"/>
      <c r="AS18" s="2"/>
      <c r="AT18" s="2"/>
      <c r="AU18" s="79" t="s">
        <v>116</v>
      </c>
      <c r="AV18" s="80">
        <f>IF(BB7="-",NA(),BB7)</f>
        <v>90.9</v>
      </c>
      <c r="AW18" s="80">
        <f>IF(BC7="-",NA(),BC7)</f>
        <v>93.5</v>
      </c>
      <c r="AX18" s="80">
        <f>IF(BD7="-",NA(),BD7)</f>
        <v>93.3</v>
      </c>
      <c r="AY18" s="80">
        <f>IF(BE7="-",NA(),BE7)</f>
        <v>95.5</v>
      </c>
      <c r="AZ18" s="80">
        <f>IF(BF7="-",NA(),BF7)</f>
        <v>94.2</v>
      </c>
      <c r="BA18" s="2"/>
      <c r="BB18" s="2"/>
      <c r="BC18" s="2"/>
      <c r="BD18" s="2"/>
      <c r="BE18" s="2"/>
      <c r="BF18" s="79" t="s">
        <v>116</v>
      </c>
      <c r="BG18" s="80">
        <f>IF(BM7="-",NA(),BM7)</f>
        <v>180.9</v>
      </c>
      <c r="BH18" s="80">
        <f>IF(BN7="-",NA(),BN7)</f>
        <v>196.1</v>
      </c>
      <c r="BI18" s="80">
        <f>IF(BO7="-",NA(),BO7)</f>
        <v>96.5</v>
      </c>
      <c r="BJ18" s="80">
        <f>IF(BP7="-",NA(),BP7)</f>
        <v>97.7</v>
      </c>
      <c r="BK18" s="80">
        <f>IF(BQ7="-",NA(),BQ7)</f>
        <v>100</v>
      </c>
      <c r="BL18" s="2"/>
      <c r="BM18" s="2"/>
      <c r="BN18" s="2"/>
      <c r="BO18" s="2"/>
      <c r="BP18" s="2"/>
      <c r="BQ18" s="79" t="s">
        <v>116</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3.8</v>
      </c>
      <c r="CD18" s="80">
        <f t="shared" ref="CD18:CG18" si="4">IF(CD11="-",NA(),CD11)</f>
        <v>4.5999999999999996</v>
      </c>
      <c r="CE18" s="80">
        <f t="shared" si="4"/>
        <v>2.9</v>
      </c>
      <c r="CF18" s="80">
        <f t="shared" si="4"/>
        <v>2.5</v>
      </c>
      <c r="CG18" s="80">
        <f t="shared" si="4"/>
        <v>5.5</v>
      </c>
      <c r="CH18" s="2"/>
      <c r="CI18" s="2"/>
      <c r="CJ18" s="2"/>
      <c r="CK18" s="2"/>
      <c r="CL18" s="2"/>
      <c r="CM18" s="2"/>
      <c r="CN18" s="2"/>
      <c r="CO18" s="2"/>
      <c r="CP18" s="2"/>
      <c r="CQ18" s="2"/>
      <c r="CR18" s="2"/>
      <c r="CS18" s="2"/>
      <c r="CT18" s="2"/>
      <c r="CU18" s="2"/>
      <c r="CV18" s="79" t="s">
        <v>116</v>
      </c>
      <c r="CW18" s="80">
        <f>IF(DC7="-",NA(),DC7)</f>
        <v>10.4</v>
      </c>
      <c r="CX18" s="80">
        <f>IF(DD7="-",NA(),DD7)</f>
        <v>9.6999999999999993</v>
      </c>
      <c r="CY18" s="80">
        <f>IF(DE7="-",NA(),DE7)</f>
        <v>8.6999999999999993</v>
      </c>
      <c r="CZ18" s="80">
        <f>IF(DF7="-",NA(),DF7)</f>
        <v>7.7</v>
      </c>
      <c r="DA18" s="80">
        <f>IF(DG7="-",NA(),DG7)</f>
        <v>8.1</v>
      </c>
      <c r="DB18" s="2"/>
      <c r="DC18" s="2"/>
      <c r="DD18" s="2"/>
      <c r="DE18" s="2"/>
      <c r="DF18" s="79" t="s">
        <v>116</v>
      </c>
      <c r="DG18" s="80">
        <f>IF(DM7="-",NA(),DM7)</f>
        <v>45.3</v>
      </c>
      <c r="DH18" s="80">
        <f>IF(DN7="-",NA(),DN7)</f>
        <v>37.5</v>
      </c>
      <c r="DI18" s="80">
        <f>IF(DO7="-",NA(),DO7)</f>
        <v>30.9</v>
      </c>
      <c r="DJ18" s="80">
        <f>IF(DP7="-",NA(),DP7)</f>
        <v>27</v>
      </c>
      <c r="DK18" s="80">
        <f>IF(DQ7="-",NA(),DQ7)</f>
        <v>22.5</v>
      </c>
      <c r="DL18" s="2"/>
      <c r="DM18" s="2"/>
      <c r="DN18" s="2"/>
      <c r="DO18" s="2"/>
      <c r="DP18" s="79" t="s">
        <v>116</v>
      </c>
      <c r="DQ18" s="80">
        <f>IF(DW7="-",NA(),DW7)</f>
        <v>68.400000000000006</v>
      </c>
      <c r="DR18" s="80">
        <f>IF(DX7="-",NA(),DX7)</f>
        <v>69.7</v>
      </c>
      <c r="DS18" s="80">
        <f>IF(DY7="-",NA(),DY7)</f>
        <v>79.3</v>
      </c>
      <c r="DT18" s="80">
        <f>IF(DZ7="-",NA(),DZ7)</f>
        <v>78.900000000000006</v>
      </c>
      <c r="DU18" s="80">
        <f>IF(EA7="-",NA(),EA7)</f>
        <v>78.400000000000006</v>
      </c>
      <c r="DV18" s="2"/>
      <c r="DW18" s="2"/>
      <c r="DX18" s="2"/>
      <c r="DY18" s="2"/>
      <c r="DZ18" s="79" t="s">
        <v>116</v>
      </c>
      <c r="EA18" s="81">
        <f>IF(EG7="-",NA(),EG7)</f>
        <v>661.07</v>
      </c>
      <c r="EB18" s="81">
        <f>IF(EH7="-",NA(),EH7)</f>
        <v>681.62</v>
      </c>
      <c r="EC18" s="81">
        <f>IF(EI7="-",NA(),EI7)</f>
        <v>683.83</v>
      </c>
      <c r="ED18" s="81">
        <f>IF(EJ7="-",NA(),EJ7)</f>
        <v>684.85</v>
      </c>
      <c r="EE18" s="81">
        <f>IF(EK7="-",NA(),EK7)</f>
        <v>699.75</v>
      </c>
      <c r="EF18" s="2"/>
      <c r="EG18" s="2"/>
      <c r="EH18" s="2"/>
      <c r="EI18" s="2"/>
      <c r="EJ18" s="79" t="s">
        <v>116</v>
      </c>
      <c r="EK18" s="81">
        <f>IF(EQ7="-",NA(),EQ7)</f>
        <v>614.79</v>
      </c>
      <c r="EL18" s="81">
        <f>IF(ER7="-",NA(),ER7)</f>
        <v>621.98</v>
      </c>
      <c r="EM18" s="81">
        <f>IF(ES7="-",NA(),ES7)</f>
        <v>620.42999999999995</v>
      </c>
      <c r="EN18" s="81">
        <f>IF(ET7="-",NA(),ET7)</f>
        <v>618.04</v>
      </c>
      <c r="EO18" s="81">
        <f>IF(EU7="-",NA(),EU7)</f>
        <v>631.22</v>
      </c>
      <c r="EP18" s="2"/>
      <c r="EQ18" s="2"/>
      <c r="ER18" s="2"/>
      <c r="ES18" s="2"/>
      <c r="ET18" s="79" t="s">
        <v>116</v>
      </c>
      <c r="EU18" s="81">
        <f>IF(FA7="-",NA(),FA7)</f>
        <v>361.64</v>
      </c>
      <c r="EV18" s="81">
        <f>IF(FB7="-",NA(),FB7)</f>
        <v>366.2</v>
      </c>
      <c r="EW18" s="81">
        <f>IF(FC7="-",NA(),FC7)</f>
        <v>369.14</v>
      </c>
      <c r="EX18" s="81">
        <f>IF(FD7="-",NA(),FD7)</f>
        <v>371.91</v>
      </c>
      <c r="EY18" s="81">
        <f>IF(FE7="-",NA(),FE7)</f>
        <v>384.8</v>
      </c>
      <c r="EZ18" s="2"/>
      <c r="FA18" s="2"/>
      <c r="FB18" s="2"/>
      <c r="FC18" s="2"/>
      <c r="FD18" s="79" t="s">
        <v>116</v>
      </c>
      <c r="FE18" s="80">
        <f>IF(FK7="-",NA(),FK7)</f>
        <v>17</v>
      </c>
      <c r="FF18" s="80">
        <f>IF(FL7="-",NA(),FL7)</f>
        <v>17.399999999999999</v>
      </c>
      <c r="FG18" s="80">
        <f>IF(FM7="-",NA(),FM7)</f>
        <v>17.399999999999999</v>
      </c>
      <c r="FH18" s="80">
        <f>IF(FN7="-",NA(),FN7)</f>
        <v>17.7</v>
      </c>
      <c r="FI18" s="80">
        <f>IF(FO7="-",NA(),FO7)</f>
        <v>18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116</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114</v>
      </c>
      <c r="CC19" s="80">
        <f t="shared" ref="CC19:CG21" si="5">IF(CC12="-",NA(),CC12)</f>
        <v>161.30000000000001</v>
      </c>
      <c r="CD19" s="80">
        <f t="shared" si="5"/>
        <v>160.4</v>
      </c>
      <c r="CE19" s="80">
        <f t="shared" si="5"/>
        <v>156.4</v>
      </c>
      <c r="CF19" s="80">
        <f t="shared" si="5"/>
        <v>152.69999999999999</v>
      </c>
      <c r="CG19" s="80">
        <f t="shared" si="5"/>
        <v>157.9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118</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2018-02-14T07:17:04Z</cp:lastPrinted>
  <dcterms:created xsi:type="dcterms:W3CDTF">2017-12-25T02:44:32Z</dcterms:created>
  <dcterms:modified xsi:type="dcterms:W3CDTF">2018-02-16T07:50:22Z</dcterms:modified>
  <cp:category/>
</cp:coreProperties>
</file>